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00" tabRatio="413" activeTab="1"/>
  </bookViews>
  <sheets>
    <sheet name="Протокол предвар.результатов" sheetId="6" r:id="rId1"/>
    <sheet name="Итоговый протокол" sheetId="1" r:id="rId2"/>
    <sheet name="Лист2" sheetId="2" state="hidden" r:id="rId3"/>
    <sheet name="Рейтинг" sheetId="3" r:id="rId4"/>
    <sheet name="наименованиеОО_для копирования " sheetId="4" r:id="rId5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Лист2!$R$4:$R$6</definedName>
    <definedName name="_xlnm.Print_Area" localSheetId="1">'Итоговый протокол'!$B$1:$S$54</definedName>
  </definedNames>
  <calcPr calcId="125725"/>
</workbook>
</file>

<file path=xl/calcChain.xml><?xml version="1.0" encoding="utf-8"?>
<calcChain xmlns="http://schemas.openxmlformats.org/spreadsheetml/2006/main">
  <c r="M38" i="1"/>
  <c r="M39"/>
  <c r="M37"/>
  <c r="M36"/>
  <c r="M31"/>
  <c r="M32"/>
  <c r="M33"/>
  <c r="M34"/>
  <c r="M35"/>
  <c r="M30"/>
  <c r="M29"/>
  <c r="M28"/>
  <c r="M22"/>
  <c r="M23"/>
  <c r="M24"/>
  <c r="M25"/>
  <c r="M26"/>
  <c r="M27"/>
  <c r="M21"/>
  <c r="M11"/>
  <c r="M12"/>
  <c r="M13"/>
  <c r="M14"/>
  <c r="M15"/>
  <c r="M16"/>
  <c r="M17"/>
  <c r="M18"/>
  <c r="M19"/>
  <c r="M20"/>
  <c r="M10"/>
  <c r="I9" i="6"/>
</calcChain>
</file>

<file path=xl/sharedStrings.xml><?xml version="1.0" encoding="utf-8"?>
<sst xmlns="http://schemas.openxmlformats.org/spreadsheetml/2006/main" count="727" uniqueCount="261">
  <si>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</si>
  <si>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</si>
  <si>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</si>
  <si>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</si>
  <si>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</si>
  <si>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</si>
  <si>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</si>
  <si>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</si>
  <si>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</si>
  <si>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</si>
  <si>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</si>
  <si>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</si>
  <si>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</si>
  <si>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</si>
  <si>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</si>
  <si>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</si>
  <si>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</si>
  <si>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</si>
  <si>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</si>
  <si>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</si>
  <si>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</si>
  <si>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</si>
  <si>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</si>
  <si>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</si>
  <si>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</si>
  <si>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</si>
  <si>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</si>
  <si>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</si>
  <si>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</si>
  <si>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</si>
  <si>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</si>
  <si>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</si>
  <si>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</si>
  <si>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</si>
  <si>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</si>
  <si>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</si>
  <si>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</si>
  <si>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</si>
  <si>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</si>
  <si>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</si>
  <si>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</si>
  <si>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</si>
  <si>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</si>
  <si>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</si>
  <si>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</si>
  <si>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</si>
  <si>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</si>
  <si>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</si>
  <si>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</si>
  <si>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</si>
  <si>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</si>
  <si>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</si>
  <si>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</si>
  <si>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</si>
  <si>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</si>
  <si>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</si>
  <si>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</si>
  <si>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</si>
  <si>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</si>
  <si>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</si>
  <si>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</si>
  <si>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</si>
  <si>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</si>
  <si>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</si>
  <si>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</si>
  <si>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</si>
  <si>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</si>
  <si>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</si>
  <si>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</si>
  <si>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</si>
  <si>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</si>
  <si>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</si>
  <si>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</si>
  <si>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</si>
  <si>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</si>
  <si>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</si>
  <si>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</si>
  <si>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</si>
  <si>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</si>
  <si>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</si>
  <si>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</si>
  <si>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</si>
  <si>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</si>
  <si>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</si>
  <si>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</si>
  <si>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</si>
  <si>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</si>
  <si>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</si>
  <si>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</si>
  <si>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</si>
  <si>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</si>
  <si>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</si>
  <si>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</si>
  <si>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</si>
  <si>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</si>
  <si>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</si>
  <si>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</si>
  <si>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</si>
  <si>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</si>
  <si>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</si>
  <si>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</si>
  <si>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</si>
  <si>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</si>
  <si>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</si>
  <si>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</si>
  <si>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</si>
  <si>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</si>
  <si>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</si>
  <si>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</si>
  <si>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</si>
  <si>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код</t>
  </si>
  <si>
    <t xml:space="preserve">№ </t>
  </si>
  <si>
    <t>Общий балл</t>
  </si>
  <si>
    <t>Х-9-1</t>
  </si>
  <si>
    <t>Х-9-2</t>
  </si>
  <si>
    <t>Х-9-3</t>
  </si>
  <si>
    <t>Х-Х-9-2</t>
  </si>
  <si>
    <t>Тип диплома (победитель, призёр)</t>
  </si>
  <si>
    <t xml:space="preserve">% качества </t>
  </si>
  <si>
    <t>Балл за теорию</t>
  </si>
  <si>
    <t>Балл за практику</t>
  </si>
  <si>
    <t>Иванов</t>
  </si>
  <si>
    <t>Иван</t>
  </si>
  <si>
    <t>Иванович</t>
  </si>
  <si>
    <t>если проводился</t>
  </si>
  <si>
    <t>Иванова Мария Ивановна</t>
  </si>
  <si>
    <t>пример:</t>
  </si>
  <si>
    <t>Наличие гражданства РФ                   да/нет</t>
  </si>
  <si>
    <t>Учитель наставник(полность)</t>
  </si>
  <si>
    <t>Пол                  М/Ж</t>
  </si>
  <si>
    <t>Учитель-наставник                           (ФИО полностью)</t>
  </si>
  <si>
    <t>Полное название общеобразовательного учреждения по Уставу</t>
  </si>
  <si>
    <t>Таймырское муниципальное казенное общеобразовательное учреждение "Диксонская средняя школа"</t>
  </si>
  <si>
    <t>Таймырское муниципальное казенное общеобразовательное учреждение "Дудинская гимназия"</t>
  </si>
  <si>
    <t>Таймырское муниципальное казенное общеобразовательное учреждение "Хетская средняя школа"</t>
  </si>
  <si>
    <t>Таймырское муниципальное казенное общеобразовательное учреждение "Новорыбинская средняя школа"</t>
  </si>
  <si>
    <t>Таймырское муниципальное казенное общеобразовательное учреждение "Дудинская средняя школа № 1"</t>
  </si>
  <si>
    <t>Таймырское муниципальное казенное общеобразовательное учреждение "Дудинская средняя школа № 3"</t>
  </si>
  <si>
    <t>Таймырское муниципальное казенное общеобразовательное учреждение "Дудинская средняя школа № 4"</t>
  </si>
  <si>
    <t>Таймырское муниципальное казенное общеобразовательное учреждение "Дудинская средняя школа № 5"</t>
  </si>
  <si>
    <t>Таймырское муниципальное казенное общеобразовательное учреждение "Дудинская средняя школа № 7"</t>
  </si>
  <si>
    <t>Таймырское муниципальное казенное общеобразовательное учреждение "Носковская средняя школа - интернат"</t>
  </si>
  <si>
    <t>Таймырское муниципальное казенное общеобразовательное учреждение "Хатангская средняя школа № 1"</t>
  </si>
  <si>
    <t>Таймырское муниципальное казенное общеобразовательное учреждение "Хатангская средняя школа - интернат"</t>
  </si>
  <si>
    <t>Таймырское муниципальное казенное общеобразовательное учреждение "Потаповская средняя школа № 12"</t>
  </si>
  <si>
    <t>Таймырское муниципальное казенное общеобразовательное учреждение "Хантайская основная школа № 10"</t>
  </si>
  <si>
    <t>Таймырское муниципальное казенное общеобразовательное учреждение "Волочанская средняя школа № 15 имени Огдо Аксеновой"</t>
  </si>
  <si>
    <t>Таймырское муниципальное казенное общеобразовательное учреждение "Воронцовская начальная школа - детский сад"</t>
  </si>
  <si>
    <t>Таймырское муниципальное казенное общеобразовательное учреждение "Сындасская начальная школа - интернат"</t>
  </si>
  <si>
    <t>Таймырское муниципальное казенное общеобразовательное учреждение "Попигайская начальная школа - интернат"</t>
  </si>
  <si>
    <t>Таймырское муниципальное казенное общеобразовательное учреждение "Катырыкская начальная школа - детский сад"</t>
  </si>
  <si>
    <t>Таймырское муниципальное казенное общеобразовательное учреждение "Новинская начальная школа - детский сад"</t>
  </si>
  <si>
    <r>
      <t xml:space="preserve">Протокол </t>
    </r>
    <r>
      <rPr>
        <b/>
        <u/>
        <sz val="14"/>
        <rFont val="Times New Roman"/>
        <family val="1"/>
        <charset val="204"/>
      </rPr>
      <t>предварительных результатов</t>
    </r>
  </si>
  <si>
    <t>Итоговый протокол</t>
  </si>
  <si>
    <t>подпись</t>
  </si>
  <si>
    <t>ФИО</t>
  </si>
  <si>
    <t>печать ОО</t>
  </si>
  <si>
    <t>____________________</t>
  </si>
  <si>
    <t>находится на семейной форме образования/самобразовании</t>
  </si>
  <si>
    <t>ОВЗ/ребенок инвалид                  да/нет</t>
  </si>
  <si>
    <t>ОВЗ/ребенок- инвалид</t>
  </si>
  <si>
    <t>сирота/  ОБПР</t>
  </si>
  <si>
    <t>Таймырское муниципальное казенное общеобразовательное учреждение "Караульская средняя школа-интернат  имени Ивана Николаевича Надера"</t>
  </si>
  <si>
    <t>Таймырское муниципальное казенное общеобразовательное учреждение "Усть-Портовская средняя школа имени Любови Прокопьевны Ненянг"</t>
  </si>
  <si>
    <t>Филиал Таймырского муниципального казенного общеобразовательного учреждения "Дудинская средняя школа № 1" "Малокомплектная школа-детский сад" (п.Усть-Авам)</t>
  </si>
  <si>
    <t>Филиал Таймырского муниципального казенного общеобразовательного учреждения "Дудинская средняя школа № 1" "Малокомплектная школа" (п.Тухард)</t>
  </si>
  <si>
    <t>Филиал Таймырского муниципального казенного общеобразовательного учреждения "Дудинская средняя школа № 4" "Средняя школа станции Тундра"</t>
  </si>
  <si>
    <t>Филиал Таймырского муниципального казенного общеобразовательного учреждения "Хатангская средняя школа № 1" "Малокомплектная школа-детский сад п. Кресты"   Таймырского муниципального казенного общеобразовательного учреждения "Хатангская средняя школа № 1"</t>
  </si>
  <si>
    <t>Филиал "Малокомплектная школа-детский сад п. Жданиха"   Таймырского муниципального казенного общеобразовательного учреждения "Хатангская средняя школа № 1"</t>
  </si>
  <si>
    <r>
      <t>обучается в профильном классе/изучает углубленные предметы/</t>
    </r>
    <r>
      <rPr>
        <u/>
        <sz val="11"/>
        <color indexed="8"/>
        <rFont val="Times New Roman"/>
        <family val="1"/>
        <charset val="204"/>
      </rPr>
      <t xml:space="preserve"> указать профиль/углубленный предмет</t>
    </r>
  </si>
  <si>
    <t>Приложение 4А к приказу Управления образования
от 12.09.2023 № 726</t>
  </si>
  <si>
    <t>Приложение 4Б к приказу Управления образования
от 12.09.2023 № 726</t>
  </si>
  <si>
    <t>Приложение 4В к приказу Управления образования от 12.09.2023 № 726</t>
  </si>
  <si>
    <t>ТМКОУ " Хетская средняя школа"</t>
  </si>
  <si>
    <t>Михайлова Мария Ивановна</t>
  </si>
  <si>
    <t>Чарду</t>
  </si>
  <si>
    <t>Поротова</t>
  </si>
  <si>
    <t>Алиса</t>
  </si>
  <si>
    <t>Александровна</t>
  </si>
  <si>
    <t>Фалькова</t>
  </si>
  <si>
    <t>Надежда</t>
  </si>
  <si>
    <t>нет</t>
  </si>
  <si>
    <t>Михайлова М.И.</t>
  </si>
  <si>
    <t xml:space="preserve">Руководитель ТМКОУ "Хетская средняя школа" </t>
  </si>
  <si>
    <t>С.А.Чуприна</t>
  </si>
  <si>
    <t xml:space="preserve">Бетту </t>
  </si>
  <si>
    <t>Денис</t>
  </si>
  <si>
    <t>Алексеевич</t>
  </si>
  <si>
    <t>Поротов</t>
  </si>
  <si>
    <t>Михайлович</t>
  </si>
  <si>
    <t>Максим</t>
  </si>
  <si>
    <t>школьного этапа всероссийской олимпиады школьников 2024/2025 учебного года</t>
  </si>
  <si>
    <t>Вадим</t>
  </si>
  <si>
    <t>Львович</t>
  </si>
  <si>
    <t xml:space="preserve">Надер </t>
  </si>
  <si>
    <t>Александр</t>
  </si>
  <si>
    <t>Юрьевич</t>
  </si>
  <si>
    <t>Валерия</t>
  </si>
  <si>
    <t>Васильевна</t>
  </si>
  <si>
    <t>Галина</t>
  </si>
  <si>
    <t>Валерьевна</t>
  </si>
  <si>
    <t>Чуприн</t>
  </si>
  <si>
    <t>Даниил</t>
  </si>
  <si>
    <t>Злата</t>
  </si>
  <si>
    <t>Львовна</t>
  </si>
  <si>
    <t>Дарина</t>
  </si>
  <si>
    <t>Дмитриевна</t>
  </si>
  <si>
    <t>Радион</t>
  </si>
  <si>
    <t>Григорьевич</t>
  </si>
  <si>
    <t>Татьяна</t>
  </si>
  <si>
    <t>Алексей</t>
  </si>
  <si>
    <t xml:space="preserve">Бетту  </t>
  </si>
  <si>
    <t>Сергеевич</t>
  </si>
  <si>
    <t>Григорьевна</t>
  </si>
  <si>
    <t>Аксенова</t>
  </si>
  <si>
    <t>Витта</t>
  </si>
  <si>
    <t>Викторовна</t>
  </si>
  <si>
    <t>Михайлова</t>
  </si>
  <si>
    <t>Мирослава</t>
  </si>
  <si>
    <t>Валерьянов</t>
  </si>
  <si>
    <t>Наговицина</t>
  </si>
  <si>
    <t>Вячеславовна</t>
  </si>
  <si>
    <t>Алиана</t>
  </si>
  <si>
    <t>Семеновна</t>
  </si>
  <si>
    <t>Аксенов</t>
  </si>
  <si>
    <t>Роман</t>
  </si>
  <si>
    <t>Бетту</t>
  </si>
  <si>
    <t>Владислав</t>
  </si>
  <si>
    <t>Людмила</t>
  </si>
  <si>
    <t>Леонидович</t>
  </si>
  <si>
    <t>Федосеева</t>
  </si>
  <si>
    <t>Ирина</t>
  </si>
  <si>
    <t>Федоровна</t>
  </si>
  <si>
    <t>Евдокия</t>
  </si>
  <si>
    <t>да</t>
  </si>
  <si>
    <t>Федосеев</t>
  </si>
  <si>
    <t xml:space="preserve">Александр </t>
  </si>
  <si>
    <t>Юрий</t>
  </si>
  <si>
    <t>Николаевич</t>
  </si>
  <si>
    <r>
      <t xml:space="preserve">обучается в профильном классе/изучает углубленные предметы/ </t>
    </r>
    <r>
      <rPr>
        <b/>
        <u/>
        <sz val="11"/>
        <color indexed="8"/>
        <rFont val="Times New Roman"/>
        <family val="1"/>
        <charset val="204"/>
      </rPr>
      <t>указать профиль/предмет, изучаемый на углубленном уровне</t>
    </r>
  </si>
  <si>
    <r>
      <t>Рейтинг по географии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школьного этапа всероссийкой олимпиады школьников 2024/2025 учебного года</t>
    </r>
  </si>
  <si>
    <t>Валерьяновна</t>
  </si>
  <si>
    <t>10.10.2024-11.10.2024</t>
  </si>
  <si>
    <t>Жилкина Юлия Михайловна</t>
  </si>
  <si>
    <t>Сахатина</t>
  </si>
  <si>
    <t>Вероника</t>
  </si>
  <si>
    <t>Илларионовна</t>
  </si>
  <si>
    <t>Аника</t>
  </si>
  <si>
    <t>Тимофеевна</t>
  </si>
  <si>
    <t>Иллария</t>
  </si>
  <si>
    <t>Камила</t>
  </si>
  <si>
    <t>Михайловна</t>
  </si>
  <si>
    <t>Председатель школьного этапа ВсОШ 2024/2025 учебного года по биологии</t>
  </si>
  <si>
    <t>Алеана</t>
  </si>
  <si>
    <t>Семёновна</t>
  </si>
  <si>
    <t>Аксёнова</t>
  </si>
  <si>
    <t>Надер</t>
  </si>
  <si>
    <t>Ира</t>
  </si>
  <si>
    <t>Аксёнов</t>
  </si>
  <si>
    <t>Председатель жюри школьного этапа ВсОШ 2023/2024учебного года по  биологии</t>
  </si>
  <si>
    <t>Председатель жюри школьного этапа ВсОШ 2024/2025 учебного года по биологии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</si>
</sst>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4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name val="Arial Cyr"/>
    </font>
    <font>
      <sz val="11"/>
      <name val="Calibri"/>
      <family val="2"/>
      <charset val="204"/>
      <scheme val="minor"/>
    </font>
    <font>
      <sz val="10"/>
      <color rgb="FFFF0000"/>
      <name val="Arial Cyr"/>
    </font>
    <font>
      <i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7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10" xfId="0" applyFont="1" applyBorder="1"/>
    <xf numFmtId="0" fontId="37" fillId="0" borderId="0" xfId="0" applyFont="1"/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0" xfId="0" applyFont="1" applyBorder="1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165" fontId="37" fillId="0" borderId="0" xfId="0" applyNumberFormat="1" applyFont="1" applyAlignment="1">
      <alignment horizontal="left"/>
    </xf>
    <xf numFmtId="165" fontId="37" fillId="0" borderId="0" xfId="0" applyNumberFormat="1" applyFont="1"/>
    <xf numFmtId="0" fontId="37" fillId="0" borderId="0" xfId="0" applyFont="1" applyBorder="1" applyAlignment="1">
      <alignment vertical="center"/>
    </xf>
    <xf numFmtId="0" fontId="0" fillId="0" borderId="0" xfId="0" applyFill="1"/>
    <xf numFmtId="0" fontId="38" fillId="0" borderId="0" xfId="0" applyFont="1"/>
    <xf numFmtId="0" fontId="21" fillId="0" borderId="0" xfId="0" applyFont="1"/>
    <xf numFmtId="0" fontId="21" fillId="0" borderId="13" xfId="0" applyFont="1" applyBorder="1"/>
    <xf numFmtId="0" fontId="21" fillId="0" borderId="0" xfId="0" applyFont="1" applyBorder="1"/>
    <xf numFmtId="0" fontId="21" fillId="0" borderId="14" xfId="0" applyFont="1" applyBorder="1"/>
    <xf numFmtId="0" fontId="21" fillId="0" borderId="15" xfId="0" applyFont="1" applyBorder="1"/>
    <xf numFmtId="0" fontId="39" fillId="0" borderId="16" xfId="19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24" fillId="15" borderId="17" xfId="19" applyFont="1" applyFill="1" applyBorder="1" applyAlignment="1">
      <alignment horizontal="center" vertical="center"/>
    </xf>
    <xf numFmtId="0" fontId="24" fillId="15" borderId="17" xfId="19" applyFont="1" applyFill="1" applyBorder="1" applyAlignment="1">
      <alignment horizontal="center" vertical="center" wrapText="1"/>
    </xf>
    <xf numFmtId="165" fontId="24" fillId="15" borderId="17" xfId="19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14" fontId="21" fillId="0" borderId="17" xfId="0" applyNumberFormat="1" applyFont="1" applyFill="1" applyBorder="1" applyAlignment="1">
      <alignment horizontal="center" vertical="center"/>
    </xf>
    <xf numFmtId="2" fontId="21" fillId="0" borderId="17" xfId="0" applyNumberFormat="1" applyFont="1" applyBorder="1" applyAlignment="1">
      <alignment horizontal="center" vertical="center"/>
    </xf>
    <xf numFmtId="0" fontId="40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2" fillId="0" borderId="0" xfId="0" applyFont="1" applyBorder="1" applyAlignment="1"/>
    <xf numFmtId="165" fontId="21" fillId="0" borderId="0" xfId="0" applyNumberFormat="1" applyFont="1" applyBorder="1"/>
    <xf numFmtId="165" fontId="39" fillId="0" borderId="17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3" fillId="0" borderId="0" xfId="19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Border="1"/>
    <xf numFmtId="2" fontId="39" fillId="0" borderId="17" xfId="0" applyNumberFormat="1" applyFont="1" applyFill="1" applyBorder="1" applyAlignment="1">
      <alignment horizontal="center" vertical="center"/>
    </xf>
    <xf numFmtId="0" fontId="24" fillId="0" borderId="17" xfId="19" applyFont="1" applyFill="1" applyBorder="1" applyAlignment="1">
      <alignment horizontal="center" vertical="center" wrapText="1"/>
    </xf>
    <xf numFmtId="2" fontId="37" fillId="0" borderId="0" xfId="0" applyNumberFormat="1" applyFont="1" applyFill="1"/>
    <xf numFmtId="2" fontId="21" fillId="0" borderId="0" xfId="0" applyNumberFormat="1" applyFont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0" fillId="0" borderId="0" xfId="0" applyBorder="1" applyAlignment="1"/>
    <xf numFmtId="0" fontId="26" fillId="0" borderId="0" xfId="0" applyFont="1" applyBorder="1" applyAlignment="1"/>
    <xf numFmtId="0" fontId="26" fillId="0" borderId="0" xfId="0" applyFont="1" applyBorder="1" applyAlignment="1">
      <alignment horizontal="center"/>
    </xf>
    <xf numFmtId="0" fontId="21" fillId="15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165" fontId="24" fillId="15" borderId="21" xfId="19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40" fillId="0" borderId="22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center" vertical="center"/>
    </xf>
    <xf numFmtId="14" fontId="21" fillId="0" borderId="22" xfId="0" applyNumberFormat="1" applyFont="1" applyFill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0" fontId="24" fillId="15" borderId="23" xfId="19" applyFont="1" applyFill="1" applyBorder="1" applyAlignment="1">
      <alignment horizontal="center" vertical="center" wrapText="1"/>
    </xf>
    <xf numFmtId="0" fontId="24" fillId="15" borderId="21" xfId="19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49" fontId="21" fillId="0" borderId="22" xfId="0" applyNumberFormat="1" applyFont="1" applyFill="1" applyBorder="1" applyAlignment="1">
      <alignment horizontal="left" vertical="center"/>
    </xf>
    <xf numFmtId="165" fontId="21" fillId="0" borderId="22" xfId="0" applyNumberFormat="1" applyFont="1" applyFill="1" applyBorder="1" applyAlignment="1">
      <alignment horizontal="left" vertical="center" wrapText="1"/>
    </xf>
    <xf numFmtId="165" fontId="21" fillId="0" borderId="25" xfId="0" applyNumberFormat="1" applyFont="1" applyFill="1" applyBorder="1" applyAlignment="1">
      <alignment horizontal="left" vertical="center" wrapText="1"/>
    </xf>
    <xf numFmtId="0" fontId="41" fillId="0" borderId="0" xfId="0" applyFont="1" applyBorder="1" applyAlignment="1"/>
    <xf numFmtId="0" fontId="39" fillId="0" borderId="0" xfId="0" applyFont="1" applyBorder="1" applyAlignment="1"/>
    <xf numFmtId="0" fontId="37" fillId="0" borderId="24" xfId="0" applyFont="1" applyBorder="1"/>
    <xf numFmtId="0" fontId="37" fillId="0" borderId="22" xfId="0" applyFont="1" applyBorder="1"/>
    <xf numFmtId="0" fontId="37" fillId="0" borderId="26" xfId="0" applyFont="1" applyBorder="1"/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15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17" xfId="0" applyFont="1" applyBorder="1" applyAlignment="1">
      <alignment horizontal="left" vertical="center" wrapText="1"/>
    </xf>
    <xf numFmtId="0" fontId="27" fillId="0" borderId="0" xfId="0" applyFont="1"/>
    <xf numFmtId="0" fontId="27" fillId="0" borderId="0" xfId="0" applyFont="1" applyFill="1"/>
    <xf numFmtId="14" fontId="26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vertical="center"/>
    </xf>
    <xf numFmtId="165" fontId="23" fillId="15" borderId="21" xfId="19" applyNumberFormat="1" applyFont="1" applyFill="1" applyBorder="1" applyAlignment="1">
      <alignment horizontal="center" vertical="center" wrapText="1"/>
    </xf>
    <xf numFmtId="0" fontId="23" fillId="15" borderId="23" xfId="19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vertical="center"/>
    </xf>
    <xf numFmtId="0" fontId="21" fillId="0" borderId="28" xfId="0" applyFont="1" applyFill="1" applyBorder="1" applyAlignment="1">
      <alignment horizontal="center" vertical="center"/>
    </xf>
    <xf numFmtId="14" fontId="21" fillId="0" borderId="28" xfId="0" applyNumberFormat="1" applyFont="1" applyFill="1" applyBorder="1" applyAlignment="1">
      <alignment horizontal="center" vertical="center"/>
    </xf>
    <xf numFmtId="0" fontId="23" fillId="15" borderId="28" xfId="19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6" fillId="0" borderId="15" xfId="0" applyFont="1" applyBorder="1"/>
    <xf numFmtId="0" fontId="21" fillId="0" borderId="28" xfId="0" applyFont="1" applyFill="1" applyBorder="1" applyAlignment="1">
      <alignment horizontal="left" vertical="center" wrapText="1"/>
    </xf>
    <xf numFmtId="0" fontId="40" fillId="0" borderId="28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/>
    </xf>
    <xf numFmtId="0" fontId="23" fillId="15" borderId="17" xfId="19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left"/>
    </xf>
    <xf numFmtId="0" fontId="21" fillId="0" borderId="29" xfId="0" applyFont="1" applyFill="1" applyBorder="1" applyAlignment="1">
      <alignment horizontal="center" vertical="center"/>
    </xf>
    <xf numFmtId="0" fontId="23" fillId="15" borderId="17" xfId="19" applyFont="1" applyFill="1" applyBorder="1" applyAlignment="1">
      <alignment horizontal="center" vertical="center"/>
    </xf>
    <xf numFmtId="165" fontId="23" fillId="15" borderId="20" xfId="19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3" fillId="15" borderId="0" xfId="19" applyFont="1" applyFill="1" applyBorder="1" applyAlignment="1">
      <alignment horizontal="center" vertical="center" wrapText="1"/>
    </xf>
    <xf numFmtId="165" fontId="23" fillId="15" borderId="0" xfId="19" applyNumberFormat="1" applyFont="1" applyFill="1" applyBorder="1" applyAlignment="1">
      <alignment horizontal="center" vertical="center" wrapText="1"/>
    </xf>
    <xf numFmtId="14" fontId="21" fillId="0" borderId="30" xfId="0" applyNumberFormat="1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3" fillId="15" borderId="17" xfId="19" applyFont="1" applyFill="1" applyBorder="1" applyAlignment="1">
      <alignment horizontal="center" vertical="center" wrapText="1"/>
    </xf>
    <xf numFmtId="0" fontId="23" fillId="0" borderId="17" xfId="19" applyFont="1" applyFill="1" applyBorder="1" applyAlignment="1">
      <alignment horizontal="left" vertical="center" wrapText="1"/>
    </xf>
    <xf numFmtId="0" fontId="21" fillId="15" borderId="28" xfId="19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horizontal="left" vertical="center"/>
    </xf>
    <xf numFmtId="0" fontId="23" fillId="15" borderId="17" xfId="19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23" fillId="15" borderId="17" xfId="19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0" fontId="23" fillId="15" borderId="21" xfId="19" applyFont="1" applyFill="1" applyBorder="1" applyAlignment="1">
      <alignment horizontal="center" vertical="center" wrapText="1"/>
    </xf>
    <xf numFmtId="0" fontId="36" fillId="0" borderId="0" xfId="0" applyFont="1" applyBorder="1" applyAlignment="1"/>
    <xf numFmtId="0" fontId="36" fillId="0" borderId="0" xfId="0" applyFont="1" applyBorder="1"/>
    <xf numFmtId="0" fontId="33" fillId="15" borderId="17" xfId="19" applyFont="1" applyFill="1" applyBorder="1" applyAlignment="1">
      <alignment horizontal="center" vertical="center" wrapText="1"/>
    </xf>
    <xf numFmtId="0" fontId="21" fillId="15" borderId="17" xfId="19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vertical="center"/>
    </xf>
    <xf numFmtId="2" fontId="23" fillId="15" borderId="17" xfId="19" applyNumberFormat="1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/>
    </xf>
    <xf numFmtId="2" fontId="21" fillId="15" borderId="17" xfId="19" applyNumberFormat="1" applyFont="1" applyFill="1" applyBorder="1" applyAlignment="1">
      <alignment horizontal="center" vertical="center" wrapText="1"/>
    </xf>
    <xf numFmtId="0" fontId="21" fillId="15" borderId="0" xfId="19" applyFont="1" applyFill="1" applyBorder="1" applyAlignment="1">
      <alignment horizontal="center" vertical="center" wrapText="1"/>
    </xf>
    <xf numFmtId="0" fontId="33" fillId="15" borderId="23" xfId="19" applyFont="1" applyFill="1" applyBorder="1" applyAlignment="1">
      <alignment horizontal="center" vertical="center"/>
    </xf>
    <xf numFmtId="0" fontId="21" fillId="0" borderId="17" xfId="19" applyFont="1" applyFill="1" applyBorder="1" applyAlignment="1">
      <alignment horizontal="left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21" fillId="0" borderId="0" xfId="0" applyFont="1" applyBorder="1" applyAlignment="1"/>
    <xf numFmtId="14" fontId="21" fillId="16" borderId="22" xfId="0" applyNumberFormat="1" applyFont="1" applyFill="1" applyBorder="1" applyAlignment="1">
      <alignment horizontal="center" vertical="center"/>
    </xf>
    <xf numFmtId="0" fontId="33" fillId="16" borderId="17" xfId="0" applyFont="1" applyFill="1" applyBorder="1" applyAlignment="1">
      <alignment horizontal="center" vertical="center"/>
    </xf>
    <xf numFmtId="0" fontId="23" fillId="15" borderId="17" xfId="19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8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3" fillId="0" borderId="15" xfId="19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34" fillId="0" borderId="0" xfId="0" applyFont="1" applyFill="1" applyAlignment="1">
      <alignment horizontal="center"/>
    </xf>
    <xf numFmtId="0" fontId="21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3" fillId="0" borderId="0" xfId="19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center"/>
    </xf>
    <xf numFmtId="0" fontId="23" fillId="0" borderId="17" xfId="19" applyFont="1" applyFill="1" applyBorder="1" applyAlignment="1">
      <alignment horizontal="center" vertical="center" wrapText="1"/>
    </xf>
    <xf numFmtId="2" fontId="23" fillId="0" borderId="17" xfId="19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3" fillId="15" borderId="17" xfId="19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21" fillId="0" borderId="0" xfId="0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22" fillId="0" borderId="0" xfId="0" applyFont="1" applyFill="1" applyBorder="1" applyAlignment="1">
      <alignment horizontal="center" vertical="center"/>
    </xf>
    <xf numFmtId="0" fontId="23" fillId="0" borderId="17" xfId="19" applyFont="1" applyFill="1" applyBorder="1" applyAlignment="1">
      <alignment horizontal="center" vertical="center"/>
    </xf>
    <xf numFmtId="0" fontId="23" fillId="16" borderId="21" xfId="19" applyFont="1" applyFill="1" applyBorder="1" applyAlignment="1">
      <alignment horizontal="center" vertical="center" wrapText="1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44</xdr:row>
      <xdr:rowOff>123825</xdr:rowOff>
    </xdr:from>
    <xdr:to>
      <xdr:col>5</xdr:col>
      <xdr:colOff>514350</xdr:colOff>
      <xdr:row>47</xdr:row>
      <xdr:rowOff>66675</xdr:rowOff>
    </xdr:to>
    <xdr:pic>
      <xdr:nvPicPr>
        <xdr:cNvPr id="2135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10096500"/>
          <a:ext cx="962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323850</xdr:colOff>
      <xdr:row>45</xdr:row>
      <xdr:rowOff>0</xdr:rowOff>
    </xdr:from>
    <xdr:to>
      <xdr:col>5</xdr:col>
      <xdr:colOff>476250</xdr:colOff>
      <xdr:row>47</xdr:row>
      <xdr:rowOff>104775</xdr:rowOff>
    </xdr:to>
    <xdr:pic>
      <xdr:nvPicPr>
        <xdr:cNvPr id="2136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10134600"/>
          <a:ext cx="9620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45</xdr:row>
      <xdr:rowOff>0</xdr:rowOff>
    </xdr:from>
    <xdr:to>
      <xdr:col>10</xdr:col>
      <xdr:colOff>200025</xdr:colOff>
      <xdr:row>46</xdr:row>
      <xdr:rowOff>95250</xdr:rowOff>
    </xdr:to>
    <xdr:pic>
      <xdr:nvPicPr>
        <xdr:cNvPr id="3214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9425" y="11249025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352425</xdr:colOff>
      <xdr:row>46</xdr:row>
      <xdr:rowOff>209550</xdr:rowOff>
    </xdr:from>
    <xdr:to>
      <xdr:col>11</xdr:col>
      <xdr:colOff>342900</xdr:colOff>
      <xdr:row>51</xdr:row>
      <xdr:rowOff>85725</xdr:rowOff>
    </xdr:to>
    <xdr:pic>
      <xdr:nvPicPr>
        <xdr:cNvPr id="321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62800" y="11706225"/>
          <a:ext cx="14287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44</xdr:row>
      <xdr:rowOff>219075</xdr:rowOff>
    </xdr:from>
    <xdr:to>
      <xdr:col>10</xdr:col>
      <xdr:colOff>247650</xdr:colOff>
      <xdr:row>46</xdr:row>
      <xdr:rowOff>66675</xdr:rowOff>
    </xdr:to>
    <xdr:pic>
      <xdr:nvPicPr>
        <xdr:cNvPr id="3216" name="Рисунок 1" descr="C:\Users\ШколА\Desktop\Поротова Арина СР 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11220450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13</xdr:row>
      <xdr:rowOff>171450</xdr:rowOff>
    </xdr:from>
    <xdr:to>
      <xdr:col>9</xdr:col>
      <xdr:colOff>400050</xdr:colOff>
      <xdr:row>18</xdr:row>
      <xdr:rowOff>66675</xdr:rowOff>
    </xdr:to>
    <xdr:pic>
      <xdr:nvPicPr>
        <xdr:cNvPr id="106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5829300"/>
          <a:ext cx="12096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O72"/>
  <sheetViews>
    <sheetView view="pageBreakPreview" topLeftCell="A8" zoomScaleNormal="100" zoomScaleSheetLayoutView="100" workbookViewId="0">
      <selection activeCell="J43" sqref="J43"/>
    </sheetView>
  </sheetViews>
  <sheetFormatPr defaultRowHeight="12.75"/>
  <cols>
    <col min="1" max="1" width="11.28515625" customWidth="1"/>
    <col min="2" max="2" width="21.28515625" customWidth="1"/>
    <col min="3" max="3" width="18.140625" customWidth="1"/>
    <col min="4" max="4" width="18" customWidth="1"/>
    <col min="5" max="5" width="12.140625" customWidth="1"/>
    <col min="6" max="6" width="11" customWidth="1"/>
    <col min="7" max="7" width="13.5703125" customWidth="1"/>
    <col min="8" max="8" width="11.7109375" customWidth="1"/>
    <col min="9" max="9" width="12.28515625" style="20" customWidth="1"/>
    <col min="10" max="10" width="32.7109375" customWidth="1"/>
  </cols>
  <sheetData>
    <row r="1" spans="1:15" ht="33.75" customHeight="1">
      <c r="A1" s="153" t="s">
        <v>170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5" ht="18.75">
      <c r="A2" s="155" t="s">
        <v>152</v>
      </c>
      <c r="B2" s="155"/>
      <c r="C2" s="155"/>
      <c r="D2" s="155"/>
      <c r="E2" s="155"/>
      <c r="F2" s="155"/>
      <c r="G2" s="155"/>
      <c r="H2" s="155"/>
      <c r="I2" s="155"/>
      <c r="J2" s="155"/>
      <c r="K2" s="43"/>
      <c r="L2" s="43"/>
      <c r="M2" s="43"/>
      <c r="N2" s="43"/>
      <c r="O2" s="43"/>
    </row>
    <row r="3" spans="1:15" ht="18.75">
      <c r="A3" s="155" t="s">
        <v>191</v>
      </c>
      <c r="B3" s="155"/>
      <c r="C3" s="155"/>
      <c r="D3" s="155"/>
      <c r="E3" s="155"/>
      <c r="F3" s="155"/>
      <c r="G3" s="155"/>
      <c r="H3" s="155"/>
      <c r="I3" s="155"/>
      <c r="J3" s="155"/>
      <c r="K3" s="43"/>
      <c r="L3" s="43"/>
      <c r="M3" s="43"/>
      <c r="N3" s="43"/>
      <c r="O3" s="43"/>
    </row>
    <row r="4" spans="1:15" ht="15">
      <c r="A4" s="24"/>
      <c r="B4" s="48" t="s">
        <v>7</v>
      </c>
      <c r="C4" s="49" t="s">
        <v>30</v>
      </c>
      <c r="D4" s="24"/>
      <c r="E4" s="24"/>
      <c r="F4" s="24"/>
      <c r="G4" s="24"/>
      <c r="H4" s="24"/>
      <c r="I4" s="52"/>
      <c r="J4" s="44"/>
    </row>
    <row r="5" spans="1:15" ht="15">
      <c r="A5" s="24"/>
      <c r="B5" s="48" t="s">
        <v>6</v>
      </c>
      <c r="C5" s="94" t="s">
        <v>84</v>
      </c>
      <c r="D5" s="24"/>
      <c r="E5" s="24"/>
      <c r="F5" s="24"/>
      <c r="G5" s="24"/>
      <c r="H5" s="24"/>
      <c r="I5" s="52"/>
      <c r="J5" s="44"/>
    </row>
    <row r="6" spans="1:15" ht="15">
      <c r="A6" s="24"/>
      <c r="B6" s="48" t="s">
        <v>8</v>
      </c>
      <c r="C6" s="93" t="s">
        <v>242</v>
      </c>
      <c r="D6" s="24"/>
      <c r="E6" s="24"/>
      <c r="F6" s="24"/>
      <c r="G6" s="24"/>
      <c r="H6" s="24"/>
      <c r="I6" s="52"/>
      <c r="J6" s="44"/>
    </row>
    <row r="7" spans="1:15" ht="15">
      <c r="A7" s="24"/>
      <c r="B7" s="48" t="s">
        <v>20</v>
      </c>
      <c r="C7" s="94" t="s">
        <v>173</v>
      </c>
      <c r="D7" s="24"/>
      <c r="E7" s="24"/>
      <c r="F7" s="24"/>
      <c r="G7" s="24"/>
      <c r="H7" s="24"/>
      <c r="I7" s="52"/>
      <c r="J7" s="44"/>
    </row>
    <row r="8" spans="1:15" ht="15">
      <c r="A8" s="156" t="s">
        <v>21</v>
      </c>
      <c r="B8" s="156"/>
      <c r="C8" s="104" t="s">
        <v>174</v>
      </c>
      <c r="D8" s="104"/>
      <c r="E8" s="26"/>
      <c r="F8" s="26"/>
      <c r="G8" s="26"/>
      <c r="H8" s="26"/>
      <c r="I8" s="52"/>
      <c r="J8" s="44"/>
    </row>
    <row r="9" spans="1:15" ht="30">
      <c r="A9" s="27" t="s">
        <v>126</v>
      </c>
      <c r="B9" s="27" t="s">
        <v>121</v>
      </c>
      <c r="C9" s="28" t="s">
        <v>122</v>
      </c>
      <c r="D9" s="28" t="s">
        <v>123</v>
      </c>
      <c r="E9" s="28">
        <v>9</v>
      </c>
      <c r="F9" s="28">
        <v>35</v>
      </c>
      <c r="G9" s="28" t="s">
        <v>124</v>
      </c>
      <c r="H9" s="28">
        <v>35</v>
      </c>
      <c r="I9" s="53">
        <f>H9*100/50</f>
        <v>70</v>
      </c>
      <c r="J9" s="45" t="s">
        <v>125</v>
      </c>
    </row>
    <row r="10" spans="1:15" ht="75" customHeight="1">
      <c r="A10" s="29" t="s">
        <v>111</v>
      </c>
      <c r="B10" s="30" t="s">
        <v>0</v>
      </c>
      <c r="C10" s="30" t="s">
        <v>1</v>
      </c>
      <c r="D10" s="30" t="s">
        <v>2</v>
      </c>
      <c r="E10" s="30" t="s">
        <v>5</v>
      </c>
      <c r="F10" s="30" t="s">
        <v>119</v>
      </c>
      <c r="G10" s="30" t="s">
        <v>120</v>
      </c>
      <c r="H10" s="30" t="s">
        <v>112</v>
      </c>
      <c r="I10" s="54" t="s">
        <v>118</v>
      </c>
      <c r="J10" s="31" t="s">
        <v>130</v>
      </c>
    </row>
    <row r="11" spans="1:15" ht="17.25" customHeight="1">
      <c r="A11" s="111">
        <v>1</v>
      </c>
      <c r="B11" s="98" t="s">
        <v>214</v>
      </c>
      <c r="C11" s="98" t="s">
        <v>215</v>
      </c>
      <c r="D11" s="98" t="s">
        <v>216</v>
      </c>
      <c r="E11" s="108">
        <v>5</v>
      </c>
      <c r="F11" s="108">
        <v>5.2</v>
      </c>
      <c r="G11" s="108"/>
      <c r="H11" s="124">
        <v>5.2</v>
      </c>
      <c r="I11" s="124">
        <v>20.8</v>
      </c>
      <c r="J11" s="112" t="s">
        <v>243</v>
      </c>
    </row>
    <row r="12" spans="1:15" ht="15.75" customHeight="1">
      <c r="A12" s="111">
        <v>2</v>
      </c>
      <c r="B12" s="98" t="s">
        <v>211</v>
      </c>
      <c r="C12" s="98" t="s">
        <v>210</v>
      </c>
      <c r="D12" s="98" t="s">
        <v>212</v>
      </c>
      <c r="E12" s="108">
        <v>5</v>
      </c>
      <c r="F12" s="108">
        <v>6.7</v>
      </c>
      <c r="G12" s="108"/>
      <c r="H12" s="124">
        <v>5.7</v>
      </c>
      <c r="I12" s="126">
        <v>22</v>
      </c>
      <c r="J12" s="112" t="s">
        <v>243</v>
      </c>
    </row>
    <row r="13" spans="1:15" ht="16.5" customHeight="1">
      <c r="A13" s="111">
        <v>3</v>
      </c>
      <c r="B13" s="98" t="s">
        <v>185</v>
      </c>
      <c r="C13" s="98" t="s">
        <v>233</v>
      </c>
      <c r="D13" s="98" t="s">
        <v>213</v>
      </c>
      <c r="E13" s="108">
        <v>5</v>
      </c>
      <c r="F13" s="108">
        <v>13.4</v>
      </c>
      <c r="G13" s="108"/>
      <c r="H13" s="124">
        <v>13.4</v>
      </c>
      <c r="I13" s="124">
        <v>53.6</v>
      </c>
      <c r="J13" s="112" t="s">
        <v>243</v>
      </c>
    </row>
    <row r="14" spans="1:15" ht="17.25" customHeight="1">
      <c r="A14" s="111">
        <v>4</v>
      </c>
      <c r="B14" s="98" t="s">
        <v>217</v>
      </c>
      <c r="C14" s="98" t="s">
        <v>218</v>
      </c>
      <c r="D14" s="98" t="s">
        <v>219</v>
      </c>
      <c r="E14" s="108">
        <v>5</v>
      </c>
      <c r="F14" s="108">
        <v>12.9</v>
      </c>
      <c r="G14" s="108"/>
      <c r="H14" s="124">
        <v>12.9</v>
      </c>
      <c r="I14" s="124">
        <v>51.6</v>
      </c>
      <c r="J14" s="112" t="s">
        <v>243</v>
      </c>
    </row>
    <row r="15" spans="1:15" ht="15.75" customHeight="1">
      <c r="A15" s="111">
        <v>5</v>
      </c>
      <c r="B15" s="98" t="s">
        <v>220</v>
      </c>
      <c r="C15" s="98" t="s">
        <v>180</v>
      </c>
      <c r="D15" s="98" t="s">
        <v>221</v>
      </c>
      <c r="E15" s="108">
        <v>5</v>
      </c>
      <c r="F15" s="108">
        <v>13</v>
      </c>
      <c r="G15" s="108"/>
      <c r="H15" s="124">
        <v>13</v>
      </c>
      <c r="I15" s="124">
        <v>52</v>
      </c>
      <c r="J15" s="112" t="s">
        <v>243</v>
      </c>
    </row>
    <row r="16" spans="1:15" ht="15.75" customHeight="1">
      <c r="A16" s="111">
        <v>6</v>
      </c>
      <c r="B16" s="98" t="s">
        <v>244</v>
      </c>
      <c r="C16" s="98" t="s">
        <v>245</v>
      </c>
      <c r="D16" s="98" t="s">
        <v>246</v>
      </c>
      <c r="E16" s="146">
        <v>5</v>
      </c>
      <c r="F16" s="146">
        <v>7.6</v>
      </c>
      <c r="G16" s="146"/>
      <c r="H16" s="146">
        <v>7.6</v>
      </c>
      <c r="I16" s="146">
        <v>30.4</v>
      </c>
      <c r="J16" s="112" t="s">
        <v>243</v>
      </c>
    </row>
    <row r="17" spans="1:10" ht="21" customHeight="1">
      <c r="A17" s="111">
        <v>7</v>
      </c>
      <c r="B17" s="98" t="s">
        <v>175</v>
      </c>
      <c r="C17" s="98" t="s">
        <v>222</v>
      </c>
      <c r="D17" s="98" t="s">
        <v>223</v>
      </c>
      <c r="E17" s="108">
        <v>5</v>
      </c>
      <c r="F17" s="108">
        <v>8.1999999999999993</v>
      </c>
      <c r="G17" s="108"/>
      <c r="H17" s="124">
        <v>8.1999999999999993</v>
      </c>
      <c r="I17" s="124">
        <v>32.799999999999997</v>
      </c>
      <c r="J17" s="112" t="s">
        <v>243</v>
      </c>
    </row>
    <row r="18" spans="1:10" ht="15">
      <c r="A18" s="33">
        <v>8</v>
      </c>
      <c r="B18" s="32" t="s">
        <v>185</v>
      </c>
      <c r="C18" s="32" t="s">
        <v>192</v>
      </c>
      <c r="D18" s="32" t="s">
        <v>193</v>
      </c>
      <c r="E18" s="34">
        <v>6</v>
      </c>
      <c r="F18" s="103">
        <v>10.9</v>
      </c>
      <c r="G18" s="103"/>
      <c r="H18" s="124">
        <v>10.9</v>
      </c>
      <c r="I18" s="124">
        <v>43.6</v>
      </c>
      <c r="J18" s="112" t="s">
        <v>243</v>
      </c>
    </row>
    <row r="19" spans="1:10" ht="15">
      <c r="A19" s="33">
        <v>9</v>
      </c>
      <c r="B19" s="99" t="s">
        <v>185</v>
      </c>
      <c r="C19" s="99" t="s">
        <v>186</v>
      </c>
      <c r="D19" s="99" t="s">
        <v>187</v>
      </c>
      <c r="E19" s="34">
        <v>6</v>
      </c>
      <c r="F19" s="102">
        <v>7.8</v>
      </c>
      <c r="G19" s="102"/>
      <c r="H19" s="102">
        <v>7.8</v>
      </c>
      <c r="I19" s="102">
        <v>31.2</v>
      </c>
      <c r="J19" s="112" t="s">
        <v>243</v>
      </c>
    </row>
    <row r="20" spans="1:10" ht="15">
      <c r="A20" s="33">
        <v>10</v>
      </c>
      <c r="B20" s="99" t="s">
        <v>194</v>
      </c>
      <c r="C20" s="99" t="s">
        <v>195</v>
      </c>
      <c r="D20" s="99" t="s">
        <v>196</v>
      </c>
      <c r="E20" s="34">
        <v>6</v>
      </c>
      <c r="F20" s="102">
        <v>5.7</v>
      </c>
      <c r="G20" s="102"/>
      <c r="H20" s="102">
        <v>5.7</v>
      </c>
      <c r="I20" s="102">
        <v>22.8</v>
      </c>
      <c r="J20" s="112" t="s">
        <v>243</v>
      </c>
    </row>
    <row r="21" spans="1:10" ht="15">
      <c r="A21" s="33">
        <v>11</v>
      </c>
      <c r="B21" s="99" t="s">
        <v>176</v>
      </c>
      <c r="C21" s="99" t="s">
        <v>247</v>
      </c>
      <c r="D21" s="99" t="s">
        <v>248</v>
      </c>
      <c r="E21" s="34">
        <v>6</v>
      </c>
      <c r="F21" s="102">
        <v>4.8</v>
      </c>
      <c r="G21" s="102"/>
      <c r="H21" s="102">
        <v>4.8</v>
      </c>
      <c r="I21" s="102">
        <v>19.2</v>
      </c>
      <c r="J21" s="112" t="s">
        <v>243</v>
      </c>
    </row>
    <row r="22" spans="1:10" ht="15.75" thickBot="1">
      <c r="A22" s="33">
        <v>12</v>
      </c>
      <c r="B22" s="66" t="s">
        <v>224</v>
      </c>
      <c r="C22" s="66" t="s">
        <v>225</v>
      </c>
      <c r="D22" s="68" t="s">
        <v>212</v>
      </c>
      <c r="E22" s="34">
        <v>7</v>
      </c>
      <c r="F22" s="126">
        <v>6.6</v>
      </c>
      <c r="G22" s="126"/>
      <c r="H22" s="126">
        <v>6.6</v>
      </c>
      <c r="I22" s="126">
        <v>22</v>
      </c>
      <c r="J22" s="112" t="s">
        <v>243</v>
      </c>
    </row>
    <row r="23" spans="1:10" ht="15">
      <c r="A23" s="33">
        <v>13</v>
      </c>
      <c r="B23" s="38" t="s">
        <v>185</v>
      </c>
      <c r="C23" s="38" t="s">
        <v>197</v>
      </c>
      <c r="D23" s="39" t="s">
        <v>198</v>
      </c>
      <c r="E23" s="34">
        <v>7</v>
      </c>
      <c r="F23" s="126">
        <v>15</v>
      </c>
      <c r="G23" s="126"/>
      <c r="H23" s="126">
        <v>15</v>
      </c>
      <c r="I23" s="126">
        <v>50</v>
      </c>
      <c r="J23" s="112" t="s">
        <v>243</v>
      </c>
    </row>
    <row r="24" spans="1:10" ht="15">
      <c r="A24" s="33">
        <v>14</v>
      </c>
      <c r="B24" s="127" t="s">
        <v>226</v>
      </c>
      <c r="C24" s="127" t="s">
        <v>227</v>
      </c>
      <c r="D24" s="128" t="s">
        <v>208</v>
      </c>
      <c r="E24" s="34">
        <v>7</v>
      </c>
      <c r="F24" s="126">
        <v>9.6</v>
      </c>
      <c r="G24" s="126"/>
      <c r="H24" s="126">
        <v>9.6</v>
      </c>
      <c r="I24" s="126">
        <v>32</v>
      </c>
      <c r="J24" s="112" t="s">
        <v>243</v>
      </c>
    </row>
    <row r="25" spans="1:10" ht="15">
      <c r="A25" s="33">
        <v>15</v>
      </c>
      <c r="B25" s="105" t="s">
        <v>176</v>
      </c>
      <c r="C25" s="105" t="s">
        <v>228</v>
      </c>
      <c r="D25" s="107" t="s">
        <v>178</v>
      </c>
      <c r="E25" s="34">
        <v>7</v>
      </c>
      <c r="F25" s="126">
        <v>5.8</v>
      </c>
      <c r="G25" s="126"/>
      <c r="H25" s="126">
        <v>5.8</v>
      </c>
      <c r="I25" s="126">
        <v>19</v>
      </c>
      <c r="J25" s="112" t="s">
        <v>243</v>
      </c>
    </row>
    <row r="26" spans="1:10" ht="15">
      <c r="A26" s="33">
        <v>16</v>
      </c>
      <c r="B26" s="105" t="s">
        <v>188</v>
      </c>
      <c r="C26" s="105" t="s">
        <v>190</v>
      </c>
      <c r="D26" s="107" t="s">
        <v>229</v>
      </c>
      <c r="E26" s="34">
        <v>7</v>
      </c>
      <c r="F26" s="126">
        <v>13</v>
      </c>
      <c r="G26" s="126"/>
      <c r="H26" s="126">
        <v>13</v>
      </c>
      <c r="I26" s="126">
        <v>43</v>
      </c>
      <c r="J26" s="112" t="s">
        <v>243</v>
      </c>
    </row>
    <row r="27" spans="1:10" ht="15">
      <c r="A27" s="33">
        <v>17</v>
      </c>
      <c r="B27" s="105" t="s">
        <v>188</v>
      </c>
      <c r="C27" s="105" t="s">
        <v>237</v>
      </c>
      <c r="D27" s="107" t="s">
        <v>238</v>
      </c>
      <c r="E27" s="34">
        <v>7</v>
      </c>
      <c r="F27" s="126">
        <v>6.4</v>
      </c>
      <c r="G27" s="126"/>
      <c r="H27" s="126">
        <v>6.4</v>
      </c>
      <c r="I27" s="126">
        <v>21</v>
      </c>
      <c r="J27" s="112" t="s">
        <v>243</v>
      </c>
    </row>
    <row r="28" spans="1:10" ht="15">
      <c r="A28" s="33">
        <v>18</v>
      </c>
      <c r="B28" s="105" t="s">
        <v>230</v>
      </c>
      <c r="C28" s="105" t="s">
        <v>231</v>
      </c>
      <c r="D28" s="107" t="s">
        <v>232</v>
      </c>
      <c r="E28" s="34">
        <v>7</v>
      </c>
      <c r="F28" s="126">
        <v>8.1999999999999993</v>
      </c>
      <c r="G28" s="126"/>
      <c r="H28" s="126">
        <v>8.1999999999999993</v>
      </c>
      <c r="I28" s="126">
        <v>27</v>
      </c>
      <c r="J28" s="112" t="s">
        <v>243</v>
      </c>
    </row>
    <row r="29" spans="1:10" ht="15.75" thickBot="1">
      <c r="A29" s="33">
        <v>19</v>
      </c>
      <c r="B29" s="66" t="s">
        <v>179</v>
      </c>
      <c r="C29" s="66" t="s">
        <v>199</v>
      </c>
      <c r="D29" s="68" t="s">
        <v>200</v>
      </c>
      <c r="E29" s="34">
        <v>8</v>
      </c>
      <c r="F29" s="126">
        <v>9.1</v>
      </c>
      <c r="G29" s="126"/>
      <c r="H29" s="126">
        <v>9.1</v>
      </c>
      <c r="I29" s="126">
        <v>27.5</v>
      </c>
      <c r="J29" s="112" t="s">
        <v>243</v>
      </c>
    </row>
    <row r="30" spans="1:10" ht="15.75" thickBot="1">
      <c r="A30" s="33">
        <v>20</v>
      </c>
      <c r="B30" s="66" t="s">
        <v>201</v>
      </c>
      <c r="C30" s="66" t="s">
        <v>202</v>
      </c>
      <c r="D30" s="68" t="s">
        <v>123</v>
      </c>
      <c r="E30" s="34">
        <v>8</v>
      </c>
      <c r="F30" s="126">
        <v>5.4</v>
      </c>
      <c r="G30" s="126"/>
      <c r="H30" s="126">
        <v>5.4</v>
      </c>
      <c r="I30" s="126">
        <v>16.36</v>
      </c>
      <c r="J30" s="112" t="s">
        <v>243</v>
      </c>
    </row>
    <row r="31" spans="1:10" ht="15.75" thickBot="1">
      <c r="A31" s="33">
        <v>21</v>
      </c>
      <c r="B31" s="66" t="s">
        <v>185</v>
      </c>
      <c r="C31" s="67" t="s">
        <v>203</v>
      </c>
      <c r="D31" s="68" t="s">
        <v>204</v>
      </c>
      <c r="E31" s="34">
        <v>9</v>
      </c>
      <c r="F31" s="102">
        <v>16.100000000000001</v>
      </c>
      <c r="G31" s="102"/>
      <c r="H31" s="102">
        <v>16.100000000000001</v>
      </c>
      <c r="I31" s="102">
        <v>28.75</v>
      </c>
      <c r="J31" s="112" t="s">
        <v>243</v>
      </c>
    </row>
    <row r="32" spans="1:10" ht="15.75" thickBot="1">
      <c r="A32" s="33">
        <v>22</v>
      </c>
      <c r="B32" s="66" t="s">
        <v>185</v>
      </c>
      <c r="C32" s="67" t="s">
        <v>205</v>
      </c>
      <c r="D32" s="68" t="s">
        <v>206</v>
      </c>
      <c r="E32" s="34">
        <v>9</v>
      </c>
      <c r="F32" s="102">
        <v>14</v>
      </c>
      <c r="G32" s="102"/>
      <c r="H32" s="102">
        <v>14</v>
      </c>
      <c r="I32" s="102">
        <v>25</v>
      </c>
      <c r="J32" s="112" t="s">
        <v>243</v>
      </c>
    </row>
    <row r="33" spans="1:10" ht="15.75" thickBot="1">
      <c r="A33" s="33">
        <v>23</v>
      </c>
      <c r="B33" s="66" t="s">
        <v>185</v>
      </c>
      <c r="C33" s="67" t="s">
        <v>207</v>
      </c>
      <c r="D33" s="68" t="s">
        <v>208</v>
      </c>
      <c r="E33" s="34">
        <v>9</v>
      </c>
      <c r="F33" s="102">
        <v>15.4</v>
      </c>
      <c r="G33" s="102"/>
      <c r="H33" s="102">
        <v>15.4</v>
      </c>
      <c r="I33" s="102">
        <v>27.5</v>
      </c>
      <c r="J33" s="112" t="s">
        <v>243</v>
      </c>
    </row>
    <row r="34" spans="1:10" ht="15.75" thickBot="1">
      <c r="A34" s="33">
        <v>24</v>
      </c>
      <c r="B34" s="66" t="s">
        <v>176</v>
      </c>
      <c r="C34" s="67" t="s">
        <v>209</v>
      </c>
      <c r="D34" s="68" t="s">
        <v>178</v>
      </c>
      <c r="E34" s="34">
        <v>9</v>
      </c>
      <c r="F34" s="102">
        <v>25.5</v>
      </c>
      <c r="G34" s="102"/>
      <c r="H34" s="102">
        <v>25.5</v>
      </c>
      <c r="I34" s="102">
        <v>45.5</v>
      </c>
      <c r="J34" s="112" t="s">
        <v>243</v>
      </c>
    </row>
    <row r="35" spans="1:10" ht="15.75" thickBot="1">
      <c r="A35" s="33">
        <v>25</v>
      </c>
      <c r="B35" s="66" t="s">
        <v>244</v>
      </c>
      <c r="C35" s="67" t="s">
        <v>249</v>
      </c>
      <c r="D35" s="68" t="s">
        <v>246</v>
      </c>
      <c r="E35" s="34">
        <v>9</v>
      </c>
      <c r="F35" s="108">
        <v>13.7</v>
      </c>
      <c r="G35" s="108"/>
      <c r="H35" s="108">
        <v>13.7</v>
      </c>
      <c r="I35" s="108">
        <v>24</v>
      </c>
      <c r="J35" s="112" t="s">
        <v>243</v>
      </c>
    </row>
    <row r="36" spans="1:10" ht="15.75" thickBot="1">
      <c r="A36" s="33">
        <v>26</v>
      </c>
      <c r="B36" s="66" t="s">
        <v>235</v>
      </c>
      <c r="C36" s="67" t="s">
        <v>236</v>
      </c>
      <c r="D36" s="68" t="s">
        <v>123</v>
      </c>
      <c r="E36" s="34">
        <v>9</v>
      </c>
      <c r="F36" s="102">
        <v>15.7</v>
      </c>
      <c r="G36" s="102"/>
      <c r="H36" s="102">
        <v>15.7</v>
      </c>
      <c r="I36" s="102">
        <v>28</v>
      </c>
      <c r="J36" s="112" t="s">
        <v>243</v>
      </c>
    </row>
    <row r="37" spans="1:10" ht="15.75" thickBot="1">
      <c r="A37" s="33">
        <v>27</v>
      </c>
      <c r="B37" s="66" t="s">
        <v>175</v>
      </c>
      <c r="C37" s="67" t="s">
        <v>250</v>
      </c>
      <c r="D37" s="68" t="s">
        <v>251</v>
      </c>
      <c r="E37" s="34">
        <v>9</v>
      </c>
      <c r="F37" s="102">
        <v>7</v>
      </c>
      <c r="G37" s="102"/>
      <c r="H37" s="102">
        <v>7</v>
      </c>
      <c r="I37" s="102">
        <v>12.5</v>
      </c>
      <c r="J37" s="112" t="s">
        <v>243</v>
      </c>
    </row>
    <row r="38" spans="1:10" ht="15.75" thickBot="1">
      <c r="A38" s="33">
        <v>28</v>
      </c>
      <c r="B38" s="66" t="s">
        <v>226</v>
      </c>
      <c r="C38" s="67" t="s">
        <v>190</v>
      </c>
      <c r="D38" s="68" t="s">
        <v>189</v>
      </c>
      <c r="E38" s="34">
        <v>11</v>
      </c>
      <c r="F38" s="102">
        <v>25.8</v>
      </c>
      <c r="G38" s="102"/>
      <c r="H38" s="102">
        <v>25.8</v>
      </c>
      <c r="I38" s="102">
        <v>36</v>
      </c>
      <c r="J38" s="112" t="s">
        <v>243</v>
      </c>
    </row>
    <row r="39" spans="1:10" ht="15.75" thickBot="1">
      <c r="A39" s="33">
        <v>29</v>
      </c>
      <c r="B39" s="66" t="s">
        <v>176</v>
      </c>
      <c r="C39" s="67" t="s">
        <v>177</v>
      </c>
      <c r="D39" s="68" t="s">
        <v>178</v>
      </c>
      <c r="E39" s="34">
        <v>11</v>
      </c>
      <c r="F39" s="102">
        <v>16.899999999999999</v>
      </c>
      <c r="G39" s="102"/>
      <c r="H39" s="102">
        <v>16.899999999999999</v>
      </c>
      <c r="I39" s="102">
        <v>23.8</v>
      </c>
      <c r="J39" s="112" t="s">
        <v>243</v>
      </c>
    </row>
    <row r="40" spans="1:10" ht="15.75" thickBot="1">
      <c r="A40" s="33">
        <v>30</v>
      </c>
      <c r="B40" s="38" t="s">
        <v>179</v>
      </c>
      <c r="C40" s="37" t="s">
        <v>180</v>
      </c>
      <c r="D40" s="68" t="s">
        <v>178</v>
      </c>
      <c r="E40" s="34">
        <v>11</v>
      </c>
      <c r="F40" s="124">
        <v>10.7</v>
      </c>
      <c r="G40" s="124"/>
      <c r="H40" s="102">
        <v>10.7</v>
      </c>
      <c r="I40" s="102">
        <v>15</v>
      </c>
      <c r="J40" s="112" t="s">
        <v>243</v>
      </c>
    </row>
    <row r="41" spans="1:10" ht="15">
      <c r="A41" s="33"/>
      <c r="B41" s="38"/>
      <c r="C41" s="37"/>
      <c r="D41" s="39"/>
      <c r="E41" s="34"/>
      <c r="F41" s="124"/>
      <c r="G41" s="124"/>
      <c r="H41" s="124"/>
      <c r="I41" s="124"/>
      <c r="J41" s="112"/>
    </row>
    <row r="42" spans="1:10" ht="15">
      <c r="A42" s="33"/>
      <c r="B42" s="38"/>
      <c r="C42" s="37"/>
      <c r="D42" s="39"/>
      <c r="E42" s="34"/>
      <c r="F42" s="124"/>
      <c r="G42" s="124"/>
      <c r="H42" s="124"/>
      <c r="I42" s="124"/>
      <c r="J42" s="112"/>
    </row>
    <row r="43" spans="1:10" ht="15">
      <c r="A43" s="113"/>
      <c r="B43" s="114"/>
      <c r="C43" s="115"/>
      <c r="D43" s="116"/>
      <c r="E43" s="117"/>
      <c r="F43" s="118"/>
      <c r="G43" s="118"/>
      <c r="H43" s="118"/>
      <c r="I43" s="118"/>
      <c r="J43" s="112"/>
    </row>
    <row r="44" spans="1:10" ht="15">
      <c r="A44" s="113"/>
      <c r="B44" s="114"/>
      <c r="C44" s="115"/>
      <c r="D44" s="116"/>
      <c r="E44" s="117"/>
      <c r="F44" s="118"/>
      <c r="G44" s="118"/>
      <c r="H44" s="118"/>
      <c r="I44" s="118"/>
      <c r="J44" s="119"/>
    </row>
    <row r="45" spans="1:10">
      <c r="A45" s="91"/>
      <c r="B45" s="91"/>
      <c r="C45" s="91"/>
      <c r="D45" s="91"/>
      <c r="E45" s="91"/>
      <c r="F45" s="91"/>
      <c r="G45" s="91"/>
      <c r="H45" s="91"/>
      <c r="I45" s="92"/>
      <c r="J45" s="91"/>
    </row>
    <row r="46" spans="1:10" ht="15">
      <c r="A46" s="57" t="s">
        <v>252</v>
      </c>
      <c r="B46" s="57"/>
      <c r="C46" s="57"/>
      <c r="D46" s="57"/>
      <c r="E46" s="57"/>
      <c r="F46" s="57"/>
      <c r="G46" s="157"/>
      <c r="H46" s="157"/>
      <c r="I46" s="157"/>
      <c r="J46" s="22"/>
    </row>
    <row r="47" spans="1:10" ht="15">
      <c r="A47" s="22"/>
      <c r="B47" s="22"/>
      <c r="C47" s="22"/>
      <c r="D47" s="22"/>
      <c r="E47" s="152" t="s">
        <v>154</v>
      </c>
      <c r="F47" s="152"/>
      <c r="G47" s="152" t="s">
        <v>174</v>
      </c>
      <c r="H47" s="152"/>
      <c r="I47" s="152"/>
      <c r="J47" s="22"/>
    </row>
    <row r="71" ht="24" customHeight="1"/>
    <row r="72" ht="24" customHeight="1"/>
  </sheetData>
  <mergeCells count="7">
    <mergeCell ref="G47:I47"/>
    <mergeCell ref="E47:F47"/>
    <mergeCell ref="A1:J1"/>
    <mergeCell ref="A2:J2"/>
    <mergeCell ref="A8:B8"/>
    <mergeCell ref="A3:J3"/>
    <mergeCell ref="G46:I46"/>
  </mergeCells>
  <dataValidations count="2">
    <dataValidation type="list" allowBlank="1" showInputMessage="1" showErrorMessage="1" sqref="C4">
      <formula1>region</formula1>
    </dataValidation>
    <dataValidation type="list" allowBlank="1" showInputMessage="1" showErrorMessage="1" sqref="C5">
      <formula1>discipline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W196"/>
  <sheetViews>
    <sheetView showGridLines="0" tabSelected="1" view="pageBreakPreview" topLeftCell="B1" zoomScaleNormal="100" zoomScaleSheetLayoutView="100" workbookViewId="0">
      <pane ySplit="9" topLeftCell="A10" activePane="bottomLeft" state="frozen"/>
      <selection pane="bottomLeft" activeCell="E24" sqref="E24"/>
    </sheetView>
  </sheetViews>
  <sheetFormatPr defaultRowHeight="15"/>
  <cols>
    <col min="1" max="1" width="7.140625" style="11" hidden="1" customWidth="1"/>
    <col min="2" max="2" width="8.7109375" style="11" customWidth="1"/>
    <col min="3" max="3" width="15.5703125" style="11" customWidth="1"/>
    <col min="4" max="4" width="13.85546875" style="11" customWidth="1"/>
    <col min="5" max="5" width="19.140625" style="11" customWidth="1"/>
    <col min="6" max="6" width="7" style="11" customWidth="1"/>
    <col min="7" max="7" width="13.42578125" style="11" customWidth="1"/>
    <col min="8" max="8" width="11.140625" style="11" customWidth="1"/>
    <col min="9" max="9" width="13.28515625" style="11" customWidth="1"/>
    <col min="10" max="10" width="11.140625" style="11" customWidth="1"/>
    <col min="11" max="11" width="10.42578125" style="11" customWidth="1"/>
    <col min="12" max="13" width="9.140625" style="11" customWidth="1"/>
    <col min="14" max="14" width="31.7109375" style="18" customWidth="1"/>
    <col min="15" max="18" width="10.7109375" style="11" customWidth="1"/>
    <col min="19" max="19" width="11.7109375" style="11" customWidth="1"/>
    <col min="20" max="16384" width="9.140625" style="11"/>
  </cols>
  <sheetData>
    <row r="1" spans="1:23" ht="30" customHeight="1">
      <c r="A1" s="24"/>
      <c r="B1" s="46"/>
      <c r="C1" s="47"/>
      <c r="D1" s="47"/>
      <c r="E1" s="47"/>
      <c r="F1" s="47"/>
      <c r="G1" s="47"/>
      <c r="H1" s="47"/>
      <c r="I1" s="47"/>
      <c r="J1" s="164" t="s">
        <v>171</v>
      </c>
      <c r="K1" s="164"/>
      <c r="L1" s="164"/>
      <c r="M1" s="164"/>
      <c r="N1" s="164"/>
      <c r="O1" s="47"/>
      <c r="P1" s="47"/>
      <c r="Q1" s="47"/>
      <c r="R1" s="47"/>
      <c r="S1" s="47"/>
      <c r="T1" s="47"/>
      <c r="U1" s="41"/>
      <c r="V1" s="42"/>
    </row>
    <row r="2" spans="1:23" ht="15" customHeight="1">
      <c r="A2" s="161" t="s">
        <v>153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23" ht="14.25" customHeight="1">
      <c r="A3" s="132"/>
      <c r="B3" s="162" t="s">
        <v>191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4"/>
      <c r="P3" s="14"/>
    </row>
    <row r="4" spans="1:23">
      <c r="A4" s="23"/>
      <c r="B4" s="24"/>
      <c r="C4" s="48" t="s">
        <v>7</v>
      </c>
      <c r="D4" s="49" t="s">
        <v>30</v>
      </c>
      <c r="E4" s="24"/>
      <c r="F4" s="24"/>
      <c r="G4" s="24"/>
      <c r="H4" s="24"/>
      <c r="I4" s="24"/>
      <c r="J4" s="24"/>
      <c r="K4" s="24"/>
      <c r="L4" s="24"/>
      <c r="M4" s="24"/>
      <c r="N4" s="44"/>
      <c r="O4" s="14"/>
      <c r="P4" s="14"/>
    </row>
    <row r="5" spans="1:23">
      <c r="A5" s="23"/>
      <c r="B5" s="24"/>
      <c r="C5" s="48" t="s">
        <v>6</v>
      </c>
      <c r="D5" s="133" t="s">
        <v>84</v>
      </c>
      <c r="E5" s="24"/>
      <c r="F5" s="24"/>
      <c r="G5" s="24"/>
      <c r="H5" s="24"/>
      <c r="I5" s="24"/>
      <c r="J5" s="24"/>
      <c r="K5" s="24"/>
      <c r="L5" s="24"/>
      <c r="M5" s="24"/>
      <c r="N5" s="44"/>
      <c r="O5" s="14"/>
      <c r="P5" s="14"/>
    </row>
    <row r="6" spans="1:23">
      <c r="A6" s="23"/>
      <c r="B6" s="24"/>
      <c r="C6" s="48" t="s">
        <v>8</v>
      </c>
      <c r="D6" s="109" t="s">
        <v>242</v>
      </c>
      <c r="E6" s="24"/>
      <c r="F6" s="24"/>
      <c r="G6" s="24"/>
      <c r="H6" s="24"/>
      <c r="I6" s="24"/>
      <c r="J6" s="24"/>
      <c r="K6" s="24"/>
      <c r="L6" s="24"/>
      <c r="M6" s="24"/>
      <c r="N6" s="44"/>
      <c r="O6" s="14"/>
      <c r="P6" s="14"/>
    </row>
    <row r="7" spans="1:23">
      <c r="A7" s="23"/>
      <c r="B7" s="24"/>
      <c r="C7" s="48" t="s">
        <v>20</v>
      </c>
      <c r="D7" s="94" t="s">
        <v>173</v>
      </c>
      <c r="E7" s="24"/>
      <c r="F7" s="24"/>
      <c r="G7" s="24"/>
      <c r="H7" s="24"/>
      <c r="I7" s="24"/>
      <c r="J7" s="24"/>
      <c r="K7" s="24"/>
      <c r="L7" s="24"/>
      <c r="M7" s="24"/>
      <c r="N7" s="44"/>
      <c r="O7" s="14"/>
      <c r="P7" s="14"/>
    </row>
    <row r="8" spans="1:23" ht="16.5" customHeight="1">
      <c r="A8" s="25"/>
      <c r="B8" s="163" t="s">
        <v>21</v>
      </c>
      <c r="C8" s="163"/>
      <c r="D8" s="95" t="s">
        <v>174</v>
      </c>
      <c r="E8" s="95"/>
      <c r="F8" s="47"/>
      <c r="G8" s="24"/>
      <c r="H8" s="24"/>
      <c r="I8" s="24"/>
      <c r="J8" s="24"/>
      <c r="K8" s="24"/>
      <c r="L8" s="24"/>
      <c r="M8" s="24"/>
      <c r="N8" s="44"/>
      <c r="O8" s="14"/>
      <c r="P8" s="14"/>
    </row>
    <row r="9" spans="1:23" ht="92.25" customHeight="1">
      <c r="A9" s="63" t="s">
        <v>110</v>
      </c>
      <c r="B9" s="144" t="s">
        <v>111</v>
      </c>
      <c r="C9" s="30" t="s">
        <v>0</v>
      </c>
      <c r="D9" s="30" t="s">
        <v>1</v>
      </c>
      <c r="E9" s="30" t="s">
        <v>2</v>
      </c>
      <c r="F9" s="30" t="s">
        <v>11</v>
      </c>
      <c r="G9" s="30" t="s">
        <v>3</v>
      </c>
      <c r="H9" s="30" t="s">
        <v>5</v>
      </c>
      <c r="I9" s="30" t="s">
        <v>117</v>
      </c>
      <c r="J9" s="30" t="s">
        <v>119</v>
      </c>
      <c r="K9" s="30" t="s">
        <v>120</v>
      </c>
      <c r="L9" s="137" t="s">
        <v>112</v>
      </c>
      <c r="M9" s="137" t="s">
        <v>118</v>
      </c>
      <c r="N9" s="65" t="s">
        <v>130</v>
      </c>
      <c r="O9" s="72" t="s">
        <v>160</v>
      </c>
      <c r="P9" s="30" t="s">
        <v>161</v>
      </c>
      <c r="Q9" s="30" t="s">
        <v>158</v>
      </c>
      <c r="R9" s="30" t="s">
        <v>239</v>
      </c>
      <c r="S9" s="73" t="s">
        <v>19</v>
      </c>
      <c r="T9" s="14"/>
      <c r="U9" s="14"/>
      <c r="V9" s="14"/>
      <c r="W9" s="14"/>
    </row>
    <row r="10" spans="1:23">
      <c r="A10" s="63"/>
      <c r="B10" s="74">
        <v>1</v>
      </c>
      <c r="C10" s="98" t="s">
        <v>185</v>
      </c>
      <c r="D10" s="125" t="s">
        <v>233</v>
      </c>
      <c r="E10" s="98" t="s">
        <v>213</v>
      </c>
      <c r="F10" s="34" t="s">
        <v>14</v>
      </c>
      <c r="G10" s="35">
        <v>41334</v>
      </c>
      <c r="H10" s="131">
        <v>5</v>
      </c>
      <c r="I10" s="141" t="s">
        <v>9</v>
      </c>
      <c r="J10" s="140">
        <v>13.4</v>
      </c>
      <c r="K10" s="140"/>
      <c r="L10" s="142">
        <v>13.4</v>
      </c>
      <c r="M10" s="142">
        <f>L10*100/25</f>
        <v>53.6</v>
      </c>
      <c r="N10" s="112" t="s">
        <v>243</v>
      </c>
      <c r="O10" s="97" t="s">
        <v>181</v>
      </c>
      <c r="P10" s="129" t="s">
        <v>181</v>
      </c>
      <c r="Q10" s="129" t="s">
        <v>181</v>
      </c>
      <c r="R10" s="129" t="s">
        <v>181</v>
      </c>
      <c r="S10" s="134" t="s">
        <v>15</v>
      </c>
      <c r="T10" s="14"/>
      <c r="U10" s="14"/>
      <c r="V10" s="14"/>
      <c r="W10" s="14"/>
    </row>
    <row r="11" spans="1:23">
      <c r="A11" s="63"/>
      <c r="B11" s="110">
        <v>2</v>
      </c>
      <c r="C11" s="98" t="s">
        <v>220</v>
      </c>
      <c r="D11" s="98" t="s">
        <v>180</v>
      </c>
      <c r="E11" s="145" t="s">
        <v>221</v>
      </c>
      <c r="F11" s="100" t="s">
        <v>14</v>
      </c>
      <c r="G11" s="101">
        <v>41934</v>
      </c>
      <c r="H11" s="129">
        <v>5</v>
      </c>
      <c r="I11" s="141" t="s">
        <v>10</v>
      </c>
      <c r="J11" s="140">
        <v>13</v>
      </c>
      <c r="K11" s="140"/>
      <c r="L11" s="142">
        <v>13</v>
      </c>
      <c r="M11" s="142">
        <f t="shared" ref="M11:M20" si="0">L11*100/25</f>
        <v>52</v>
      </c>
      <c r="N11" s="112" t="s">
        <v>243</v>
      </c>
      <c r="O11" s="97" t="s">
        <v>181</v>
      </c>
      <c r="P11" s="129" t="s">
        <v>181</v>
      </c>
      <c r="Q11" s="129" t="s">
        <v>181</v>
      </c>
      <c r="R11" s="129" t="s">
        <v>181</v>
      </c>
      <c r="S11" s="134" t="s">
        <v>15</v>
      </c>
      <c r="T11" s="14"/>
      <c r="U11" s="14"/>
      <c r="V11" s="14"/>
      <c r="W11" s="14"/>
    </row>
    <row r="12" spans="1:23">
      <c r="A12" s="63"/>
      <c r="B12" s="74">
        <v>3</v>
      </c>
      <c r="C12" s="98" t="s">
        <v>217</v>
      </c>
      <c r="D12" s="98" t="s">
        <v>218</v>
      </c>
      <c r="E12" s="98" t="s">
        <v>241</v>
      </c>
      <c r="F12" s="100" t="s">
        <v>14</v>
      </c>
      <c r="G12" s="101">
        <v>41527</v>
      </c>
      <c r="H12" s="129">
        <v>5</v>
      </c>
      <c r="I12" s="141" t="s">
        <v>10</v>
      </c>
      <c r="J12" s="140">
        <v>12.9</v>
      </c>
      <c r="K12" s="140"/>
      <c r="L12" s="142">
        <v>12.9</v>
      </c>
      <c r="M12" s="142">
        <f t="shared" si="0"/>
        <v>51.6</v>
      </c>
      <c r="N12" s="112" t="s">
        <v>243</v>
      </c>
      <c r="O12" s="97" t="s">
        <v>181</v>
      </c>
      <c r="P12" s="129" t="s">
        <v>181</v>
      </c>
      <c r="Q12" s="129" t="s">
        <v>181</v>
      </c>
      <c r="R12" s="129" t="s">
        <v>181</v>
      </c>
      <c r="S12" s="134" t="s">
        <v>15</v>
      </c>
      <c r="T12" s="14"/>
      <c r="U12" s="14"/>
      <c r="V12" s="14"/>
      <c r="W12" s="14"/>
    </row>
    <row r="13" spans="1:23" ht="15.75" thickBot="1">
      <c r="A13" s="63"/>
      <c r="B13" s="110">
        <v>4</v>
      </c>
      <c r="C13" s="98" t="s">
        <v>175</v>
      </c>
      <c r="D13" s="98" t="s">
        <v>253</v>
      </c>
      <c r="E13" s="98" t="s">
        <v>254</v>
      </c>
      <c r="F13" s="69" t="s">
        <v>14</v>
      </c>
      <c r="G13" s="70">
        <v>41557</v>
      </c>
      <c r="H13" s="129">
        <v>5</v>
      </c>
      <c r="I13" s="34" t="s">
        <v>17</v>
      </c>
      <c r="J13" s="140">
        <v>8.1999999999999993</v>
      </c>
      <c r="K13" s="140"/>
      <c r="L13" s="142">
        <v>8.1999999999999993</v>
      </c>
      <c r="M13" s="142">
        <f t="shared" si="0"/>
        <v>32.799999999999997</v>
      </c>
      <c r="N13" s="112" t="s">
        <v>243</v>
      </c>
      <c r="O13" s="97" t="s">
        <v>181</v>
      </c>
      <c r="P13" s="129" t="s">
        <v>181</v>
      </c>
      <c r="Q13" s="129" t="s">
        <v>181</v>
      </c>
      <c r="R13" s="129" t="s">
        <v>181</v>
      </c>
      <c r="S13" s="134" t="s">
        <v>15</v>
      </c>
      <c r="T13" s="14"/>
      <c r="U13" s="14"/>
      <c r="V13" s="14"/>
      <c r="W13" s="14"/>
    </row>
    <row r="14" spans="1:23" ht="15.75" thickBot="1">
      <c r="A14" s="63"/>
      <c r="B14" s="74">
        <v>5</v>
      </c>
      <c r="C14" s="98" t="s">
        <v>244</v>
      </c>
      <c r="D14" s="98" t="s">
        <v>245</v>
      </c>
      <c r="E14" s="98" t="s">
        <v>246</v>
      </c>
      <c r="F14" s="69" t="s">
        <v>14</v>
      </c>
      <c r="G14" s="149"/>
      <c r="H14" s="131">
        <v>5</v>
      </c>
      <c r="I14" s="34" t="s">
        <v>17</v>
      </c>
      <c r="J14" s="140">
        <v>7.6</v>
      </c>
      <c r="K14" s="140"/>
      <c r="L14" s="142">
        <v>7.6</v>
      </c>
      <c r="M14" s="142">
        <f t="shared" si="0"/>
        <v>30.4</v>
      </c>
      <c r="N14" s="112" t="s">
        <v>243</v>
      </c>
      <c r="O14" s="97" t="s">
        <v>181</v>
      </c>
      <c r="P14" s="129" t="s">
        <v>181</v>
      </c>
      <c r="Q14" s="129" t="s">
        <v>181</v>
      </c>
      <c r="R14" s="129" t="s">
        <v>181</v>
      </c>
      <c r="S14" s="134" t="s">
        <v>15</v>
      </c>
      <c r="T14" s="14"/>
      <c r="U14" s="14"/>
      <c r="V14" s="14"/>
      <c r="W14" s="14"/>
    </row>
    <row r="15" spans="1:23" ht="15.75" thickBot="1">
      <c r="A15" s="63"/>
      <c r="B15" s="110">
        <v>6</v>
      </c>
      <c r="C15" s="98" t="s">
        <v>211</v>
      </c>
      <c r="D15" s="98" t="s">
        <v>210</v>
      </c>
      <c r="E15" s="98" t="s">
        <v>212</v>
      </c>
      <c r="F15" s="100" t="s">
        <v>13</v>
      </c>
      <c r="G15" s="70">
        <v>41311</v>
      </c>
      <c r="H15" s="131">
        <v>5</v>
      </c>
      <c r="I15" s="34" t="s">
        <v>17</v>
      </c>
      <c r="J15" s="140">
        <v>5.7</v>
      </c>
      <c r="K15" s="140"/>
      <c r="L15" s="142">
        <v>5.7</v>
      </c>
      <c r="M15" s="142">
        <f t="shared" si="0"/>
        <v>22.8</v>
      </c>
      <c r="N15" s="112" t="s">
        <v>243</v>
      </c>
      <c r="O15" s="97" t="s">
        <v>181</v>
      </c>
      <c r="P15" s="129" t="s">
        <v>181</v>
      </c>
      <c r="Q15" s="129" t="s">
        <v>181</v>
      </c>
      <c r="R15" s="129" t="s">
        <v>181</v>
      </c>
      <c r="S15" s="134" t="s">
        <v>15</v>
      </c>
      <c r="T15" s="14"/>
      <c r="U15" s="14"/>
      <c r="V15" s="14"/>
      <c r="W15" s="14"/>
    </row>
    <row r="16" spans="1:23" ht="15.75" thickBot="1">
      <c r="A16" s="63"/>
      <c r="B16" s="110">
        <v>7</v>
      </c>
      <c r="C16" s="98" t="s">
        <v>255</v>
      </c>
      <c r="D16" s="98" t="s">
        <v>215</v>
      </c>
      <c r="E16" s="98" t="s">
        <v>216</v>
      </c>
      <c r="F16" s="100" t="s">
        <v>14</v>
      </c>
      <c r="G16" s="70">
        <v>41424</v>
      </c>
      <c r="H16" s="146">
        <v>5</v>
      </c>
      <c r="I16" s="34" t="s">
        <v>17</v>
      </c>
      <c r="J16" s="140">
        <v>5.2</v>
      </c>
      <c r="K16" s="140"/>
      <c r="L16" s="142">
        <v>5.2</v>
      </c>
      <c r="M16" s="142">
        <f t="shared" si="0"/>
        <v>20.8</v>
      </c>
      <c r="N16" s="112" t="s">
        <v>243</v>
      </c>
      <c r="O16" s="97" t="s">
        <v>181</v>
      </c>
      <c r="P16" s="146" t="s">
        <v>181</v>
      </c>
      <c r="Q16" s="146" t="s">
        <v>181</v>
      </c>
      <c r="R16" s="146" t="s">
        <v>181</v>
      </c>
      <c r="S16" s="134" t="s">
        <v>15</v>
      </c>
      <c r="T16" s="14"/>
      <c r="U16" s="14"/>
      <c r="V16" s="14"/>
      <c r="W16" s="14"/>
    </row>
    <row r="17" spans="1:23" ht="15" customHeight="1" thickBot="1">
      <c r="A17" s="63"/>
      <c r="B17" s="74">
        <v>8</v>
      </c>
      <c r="C17" s="32" t="s">
        <v>185</v>
      </c>
      <c r="D17" s="32" t="s">
        <v>192</v>
      </c>
      <c r="E17" s="32" t="s">
        <v>193</v>
      </c>
      <c r="F17" s="69" t="s">
        <v>13</v>
      </c>
      <c r="G17" s="70">
        <v>41035</v>
      </c>
      <c r="H17" s="131">
        <v>6</v>
      </c>
      <c r="I17" s="34" t="s">
        <v>17</v>
      </c>
      <c r="J17" s="140">
        <v>10.9</v>
      </c>
      <c r="K17" s="140"/>
      <c r="L17" s="142">
        <v>10.9</v>
      </c>
      <c r="M17" s="142">
        <f t="shared" si="0"/>
        <v>43.6</v>
      </c>
      <c r="N17" s="112" t="s">
        <v>243</v>
      </c>
      <c r="O17" s="97" t="s">
        <v>181</v>
      </c>
      <c r="P17" s="129" t="s">
        <v>181</v>
      </c>
      <c r="Q17" s="129" t="s">
        <v>181</v>
      </c>
      <c r="R17" s="129" t="s">
        <v>181</v>
      </c>
      <c r="S17" s="134" t="s">
        <v>15</v>
      </c>
      <c r="T17" s="14"/>
      <c r="U17" s="14"/>
      <c r="V17" s="14"/>
      <c r="W17" s="14"/>
    </row>
    <row r="18" spans="1:23" ht="15.75" thickBot="1">
      <c r="A18" s="63"/>
      <c r="B18" s="110">
        <v>9</v>
      </c>
      <c r="C18" s="99" t="s">
        <v>226</v>
      </c>
      <c r="D18" s="99" t="s">
        <v>186</v>
      </c>
      <c r="E18" s="99" t="s">
        <v>187</v>
      </c>
      <c r="F18" s="69" t="s">
        <v>13</v>
      </c>
      <c r="G18" s="70">
        <v>40913</v>
      </c>
      <c r="H18" s="34">
        <v>6</v>
      </c>
      <c r="I18" s="34" t="s">
        <v>17</v>
      </c>
      <c r="J18" s="140">
        <v>7.8</v>
      </c>
      <c r="K18" s="140"/>
      <c r="L18" s="142">
        <v>7.8</v>
      </c>
      <c r="M18" s="142">
        <f t="shared" si="0"/>
        <v>31.2</v>
      </c>
      <c r="N18" s="112" t="s">
        <v>243</v>
      </c>
      <c r="O18" s="97" t="s">
        <v>181</v>
      </c>
      <c r="P18" s="129" t="s">
        <v>181</v>
      </c>
      <c r="Q18" s="129" t="s">
        <v>181</v>
      </c>
      <c r="R18" s="129" t="s">
        <v>181</v>
      </c>
      <c r="S18" s="134" t="s">
        <v>15</v>
      </c>
      <c r="T18" s="14"/>
      <c r="U18" s="14"/>
      <c r="V18" s="14"/>
      <c r="W18" s="14"/>
    </row>
    <row r="19" spans="1:23" ht="15.75" thickBot="1">
      <c r="A19" s="63"/>
      <c r="B19" s="74">
        <v>10</v>
      </c>
      <c r="C19" s="99" t="s">
        <v>256</v>
      </c>
      <c r="D19" s="99" t="s">
        <v>195</v>
      </c>
      <c r="E19" s="99" t="s">
        <v>196</v>
      </c>
      <c r="F19" s="69" t="s">
        <v>13</v>
      </c>
      <c r="G19" s="70">
        <v>41109</v>
      </c>
      <c r="H19" s="34">
        <v>6</v>
      </c>
      <c r="I19" s="34" t="s">
        <v>17</v>
      </c>
      <c r="J19" s="140">
        <v>5.7</v>
      </c>
      <c r="K19" s="140"/>
      <c r="L19" s="142">
        <v>5.7</v>
      </c>
      <c r="M19" s="142">
        <f t="shared" si="0"/>
        <v>22.8</v>
      </c>
      <c r="N19" s="112" t="s">
        <v>243</v>
      </c>
      <c r="O19" s="97" t="s">
        <v>181</v>
      </c>
      <c r="P19" s="129" t="s">
        <v>181</v>
      </c>
      <c r="Q19" s="129" t="s">
        <v>181</v>
      </c>
      <c r="R19" s="129" t="s">
        <v>181</v>
      </c>
      <c r="S19" s="134" t="s">
        <v>15</v>
      </c>
      <c r="T19" s="14"/>
      <c r="U19" s="14"/>
      <c r="V19" s="14"/>
      <c r="W19" s="14"/>
    </row>
    <row r="20" spans="1:23" ht="15.75" thickBot="1">
      <c r="A20" s="63"/>
      <c r="B20" s="110">
        <v>11</v>
      </c>
      <c r="C20" s="66" t="s">
        <v>176</v>
      </c>
      <c r="D20" s="66" t="s">
        <v>247</v>
      </c>
      <c r="E20" s="68" t="s">
        <v>248</v>
      </c>
      <c r="F20" s="69" t="s">
        <v>14</v>
      </c>
      <c r="G20" s="70">
        <v>41086</v>
      </c>
      <c r="H20" s="34">
        <v>6</v>
      </c>
      <c r="I20" s="34" t="s">
        <v>17</v>
      </c>
      <c r="J20" s="140">
        <v>4.8</v>
      </c>
      <c r="K20" s="140"/>
      <c r="L20" s="142">
        <v>4.8</v>
      </c>
      <c r="M20" s="142">
        <f t="shared" si="0"/>
        <v>19.2</v>
      </c>
      <c r="N20" s="112" t="s">
        <v>243</v>
      </c>
      <c r="O20" s="97" t="s">
        <v>181</v>
      </c>
      <c r="P20" s="129" t="s">
        <v>181</v>
      </c>
      <c r="Q20" s="129" t="s">
        <v>181</v>
      </c>
      <c r="R20" s="129" t="s">
        <v>181</v>
      </c>
      <c r="S20" s="134" t="s">
        <v>15</v>
      </c>
      <c r="T20" s="14"/>
      <c r="U20" s="14"/>
      <c r="V20" s="14"/>
      <c r="W20" s="14"/>
    </row>
    <row r="21" spans="1:23" ht="19.5" customHeight="1" thickBot="1">
      <c r="A21" s="63"/>
      <c r="B21" s="74">
        <v>12</v>
      </c>
      <c r="C21" s="38" t="s">
        <v>226</v>
      </c>
      <c r="D21" s="38" t="s">
        <v>197</v>
      </c>
      <c r="E21" s="39" t="s">
        <v>198</v>
      </c>
      <c r="F21" s="69" t="s">
        <v>14</v>
      </c>
      <c r="G21" s="70">
        <v>40714</v>
      </c>
      <c r="H21" s="34">
        <v>7</v>
      </c>
      <c r="I21" s="150" t="s">
        <v>9</v>
      </c>
      <c r="J21" s="140">
        <v>15</v>
      </c>
      <c r="K21" s="140"/>
      <c r="L21" s="142">
        <v>15</v>
      </c>
      <c r="M21" s="142">
        <f>L21*100/30</f>
        <v>50</v>
      </c>
      <c r="N21" s="112" t="s">
        <v>243</v>
      </c>
      <c r="O21" s="97" t="s">
        <v>181</v>
      </c>
      <c r="P21" s="129" t="s">
        <v>181</v>
      </c>
      <c r="Q21" s="129" t="s">
        <v>181</v>
      </c>
      <c r="R21" s="129" t="s">
        <v>181</v>
      </c>
      <c r="S21" s="134" t="s">
        <v>15</v>
      </c>
      <c r="T21" s="14"/>
      <c r="U21" s="14"/>
      <c r="V21" s="14"/>
      <c r="W21" s="14"/>
    </row>
    <row r="22" spans="1:23" ht="19.5" customHeight="1" thickBot="1">
      <c r="A22" s="63"/>
      <c r="B22" s="110">
        <v>13</v>
      </c>
      <c r="C22" s="127" t="s">
        <v>188</v>
      </c>
      <c r="D22" s="127" t="s">
        <v>190</v>
      </c>
      <c r="E22" s="128" t="s">
        <v>229</v>
      </c>
      <c r="F22" s="69" t="s">
        <v>13</v>
      </c>
      <c r="G22" s="70">
        <v>40784</v>
      </c>
      <c r="H22" s="34">
        <v>7</v>
      </c>
      <c r="I22" s="34" t="s">
        <v>17</v>
      </c>
      <c r="J22" s="140">
        <v>13</v>
      </c>
      <c r="K22" s="140"/>
      <c r="L22" s="142">
        <v>13</v>
      </c>
      <c r="M22" s="142">
        <f t="shared" ref="M22:M27" si="1">L22*100/30</f>
        <v>43.333333333333336</v>
      </c>
      <c r="N22" s="112" t="s">
        <v>243</v>
      </c>
      <c r="O22" s="97" t="s">
        <v>181</v>
      </c>
      <c r="P22" s="129" t="s">
        <v>181</v>
      </c>
      <c r="Q22" s="129" t="s">
        <v>181</v>
      </c>
      <c r="R22" s="129" t="s">
        <v>181</v>
      </c>
      <c r="S22" s="134" t="s">
        <v>15</v>
      </c>
      <c r="T22" s="14"/>
      <c r="U22" s="14"/>
      <c r="V22" s="14"/>
      <c r="W22" s="14"/>
    </row>
    <row r="23" spans="1:23" ht="19.5" customHeight="1" thickBot="1">
      <c r="A23" s="63"/>
      <c r="B23" s="74">
        <v>14</v>
      </c>
      <c r="C23" s="105" t="s">
        <v>226</v>
      </c>
      <c r="D23" s="105" t="s">
        <v>227</v>
      </c>
      <c r="E23" s="107" t="s">
        <v>208</v>
      </c>
      <c r="F23" s="69" t="s">
        <v>13</v>
      </c>
      <c r="G23" s="70">
        <v>40622</v>
      </c>
      <c r="H23" s="34">
        <v>7</v>
      </c>
      <c r="I23" s="34" t="s">
        <v>17</v>
      </c>
      <c r="J23" s="140">
        <v>9.6</v>
      </c>
      <c r="K23" s="140"/>
      <c r="L23" s="142">
        <v>9.6</v>
      </c>
      <c r="M23" s="142">
        <f t="shared" si="1"/>
        <v>32</v>
      </c>
      <c r="N23" s="112" t="s">
        <v>243</v>
      </c>
      <c r="O23" s="97" t="s">
        <v>181</v>
      </c>
      <c r="P23" s="129" t="s">
        <v>181</v>
      </c>
      <c r="Q23" s="129" t="s">
        <v>181</v>
      </c>
      <c r="R23" s="129" t="s">
        <v>181</v>
      </c>
      <c r="S23" s="134" t="s">
        <v>15</v>
      </c>
      <c r="T23" s="14"/>
      <c r="U23" s="14"/>
      <c r="V23" s="14"/>
      <c r="W23" s="14"/>
    </row>
    <row r="24" spans="1:23" ht="19.5" customHeight="1" thickBot="1">
      <c r="A24" s="63"/>
      <c r="B24" s="110">
        <v>15</v>
      </c>
      <c r="C24" s="105" t="s">
        <v>230</v>
      </c>
      <c r="D24" s="105" t="s">
        <v>257</v>
      </c>
      <c r="E24" s="107" t="s">
        <v>232</v>
      </c>
      <c r="F24" s="69" t="s">
        <v>14</v>
      </c>
      <c r="G24" s="70">
        <v>40609</v>
      </c>
      <c r="H24" s="34">
        <v>7</v>
      </c>
      <c r="I24" s="34" t="s">
        <v>17</v>
      </c>
      <c r="J24" s="140">
        <v>8.1999999999999993</v>
      </c>
      <c r="K24" s="140"/>
      <c r="L24" s="142">
        <v>8.1999999999999993</v>
      </c>
      <c r="M24" s="142">
        <f t="shared" si="1"/>
        <v>27.333333333333329</v>
      </c>
      <c r="N24" s="112" t="s">
        <v>243</v>
      </c>
      <c r="O24" s="97" t="s">
        <v>181</v>
      </c>
      <c r="P24" s="129" t="s">
        <v>181</v>
      </c>
      <c r="Q24" s="129" t="s">
        <v>181</v>
      </c>
      <c r="R24" s="129" t="s">
        <v>181</v>
      </c>
      <c r="S24" s="134" t="s">
        <v>15</v>
      </c>
      <c r="T24" s="14"/>
      <c r="U24" s="14"/>
      <c r="V24" s="14"/>
      <c r="W24" s="14"/>
    </row>
    <row r="25" spans="1:23" ht="19.5" customHeight="1" thickBot="1">
      <c r="A25" s="63"/>
      <c r="B25" s="74">
        <v>16</v>
      </c>
      <c r="C25" s="105" t="s">
        <v>258</v>
      </c>
      <c r="D25" s="105" t="s">
        <v>225</v>
      </c>
      <c r="E25" s="107" t="s">
        <v>212</v>
      </c>
      <c r="F25" s="69" t="s">
        <v>13</v>
      </c>
      <c r="G25" s="70">
        <v>40631</v>
      </c>
      <c r="H25" s="34">
        <v>7</v>
      </c>
      <c r="I25" s="34" t="s">
        <v>17</v>
      </c>
      <c r="J25" s="140">
        <v>6.6</v>
      </c>
      <c r="K25" s="140"/>
      <c r="L25" s="142">
        <v>6.6</v>
      </c>
      <c r="M25" s="142">
        <f t="shared" si="1"/>
        <v>22</v>
      </c>
      <c r="N25" s="112" t="s">
        <v>243</v>
      </c>
      <c r="O25" s="97" t="s">
        <v>181</v>
      </c>
      <c r="P25" s="129" t="s">
        <v>181</v>
      </c>
      <c r="Q25" s="129" t="s">
        <v>181</v>
      </c>
      <c r="R25" s="129" t="s">
        <v>181</v>
      </c>
      <c r="S25" s="134" t="s">
        <v>15</v>
      </c>
      <c r="T25" s="14"/>
      <c r="U25" s="14"/>
      <c r="V25" s="14"/>
      <c r="W25" s="14"/>
    </row>
    <row r="26" spans="1:23" ht="19.5" customHeight="1" thickBot="1">
      <c r="A26" s="63"/>
      <c r="B26" s="110">
        <v>17</v>
      </c>
      <c r="C26" s="105" t="s">
        <v>188</v>
      </c>
      <c r="D26" s="105" t="s">
        <v>237</v>
      </c>
      <c r="E26" s="107" t="s">
        <v>238</v>
      </c>
      <c r="F26" s="69" t="s">
        <v>13</v>
      </c>
      <c r="G26" s="70">
        <v>40729</v>
      </c>
      <c r="H26" s="34">
        <v>7</v>
      </c>
      <c r="I26" s="34" t="s">
        <v>17</v>
      </c>
      <c r="J26" s="140">
        <v>6.4</v>
      </c>
      <c r="K26" s="140"/>
      <c r="L26" s="142">
        <v>6.4</v>
      </c>
      <c r="M26" s="142">
        <f t="shared" si="1"/>
        <v>21.333333333333332</v>
      </c>
      <c r="N26" s="112" t="s">
        <v>243</v>
      </c>
      <c r="O26" s="97" t="s">
        <v>181</v>
      </c>
      <c r="P26" s="129" t="s">
        <v>181</v>
      </c>
      <c r="Q26" s="129" t="s">
        <v>181</v>
      </c>
      <c r="R26" s="129" t="s">
        <v>181</v>
      </c>
      <c r="S26" s="134" t="s">
        <v>15</v>
      </c>
      <c r="T26" s="14"/>
      <c r="U26" s="14"/>
      <c r="V26" s="14"/>
      <c r="W26" s="14"/>
    </row>
    <row r="27" spans="1:23" ht="19.5" customHeight="1" thickBot="1">
      <c r="A27" s="63"/>
      <c r="B27" s="74">
        <v>18</v>
      </c>
      <c r="C27" s="105" t="s">
        <v>176</v>
      </c>
      <c r="D27" s="105" t="s">
        <v>228</v>
      </c>
      <c r="E27" s="107" t="s">
        <v>178</v>
      </c>
      <c r="F27" s="69" t="s">
        <v>14</v>
      </c>
      <c r="G27" s="70">
        <v>40754</v>
      </c>
      <c r="H27" s="34">
        <v>7</v>
      </c>
      <c r="I27" s="34" t="s">
        <v>17</v>
      </c>
      <c r="J27" s="140">
        <v>5.8</v>
      </c>
      <c r="K27" s="140"/>
      <c r="L27" s="142">
        <v>5.8</v>
      </c>
      <c r="M27" s="142">
        <f t="shared" si="1"/>
        <v>19.333333333333332</v>
      </c>
      <c r="N27" s="112" t="s">
        <v>243</v>
      </c>
      <c r="O27" s="97" t="s">
        <v>181</v>
      </c>
      <c r="P27" s="129" t="s">
        <v>181</v>
      </c>
      <c r="Q27" s="129" t="s">
        <v>181</v>
      </c>
      <c r="R27" s="129" t="s">
        <v>181</v>
      </c>
      <c r="S27" s="134" t="s">
        <v>15</v>
      </c>
      <c r="T27" s="14"/>
      <c r="U27" s="14"/>
      <c r="V27" s="14"/>
      <c r="W27" s="14"/>
    </row>
    <row r="28" spans="1:23" ht="19.5" customHeight="1" thickBot="1">
      <c r="A28" s="63"/>
      <c r="B28" s="110">
        <v>19</v>
      </c>
      <c r="C28" s="105" t="s">
        <v>179</v>
      </c>
      <c r="D28" s="105" t="s">
        <v>199</v>
      </c>
      <c r="E28" s="107" t="s">
        <v>200</v>
      </c>
      <c r="F28" s="69" t="s">
        <v>14</v>
      </c>
      <c r="G28" s="70">
        <v>40500</v>
      </c>
      <c r="H28" s="34">
        <v>8</v>
      </c>
      <c r="I28" s="34" t="s">
        <v>17</v>
      </c>
      <c r="J28" s="140">
        <v>9.1</v>
      </c>
      <c r="K28" s="140"/>
      <c r="L28" s="142">
        <v>9.1</v>
      </c>
      <c r="M28" s="142">
        <f>L28*100/33</f>
        <v>27.575757575757574</v>
      </c>
      <c r="N28" s="112" t="s">
        <v>243</v>
      </c>
      <c r="O28" s="97" t="s">
        <v>181</v>
      </c>
      <c r="P28" s="129" t="s">
        <v>181</v>
      </c>
      <c r="Q28" s="129" t="s">
        <v>181</v>
      </c>
      <c r="R28" s="129" t="s">
        <v>181</v>
      </c>
      <c r="S28" s="134" t="s">
        <v>15</v>
      </c>
      <c r="T28" s="14"/>
      <c r="U28" s="14"/>
      <c r="V28" s="14"/>
      <c r="W28" s="14"/>
    </row>
    <row r="29" spans="1:23" ht="19.5" customHeight="1" thickBot="1">
      <c r="A29" s="63"/>
      <c r="B29" s="74">
        <v>20</v>
      </c>
      <c r="C29" s="139" t="s">
        <v>201</v>
      </c>
      <c r="D29" s="139" t="s">
        <v>202</v>
      </c>
      <c r="E29" s="139" t="s">
        <v>123</v>
      </c>
      <c r="F29" s="69" t="s">
        <v>13</v>
      </c>
      <c r="G29" s="70">
        <v>40436</v>
      </c>
      <c r="H29" s="34">
        <v>8</v>
      </c>
      <c r="I29" s="34" t="s">
        <v>17</v>
      </c>
      <c r="J29" s="140">
        <v>5.4</v>
      </c>
      <c r="K29" s="140"/>
      <c r="L29" s="142">
        <v>5.4</v>
      </c>
      <c r="M29" s="142">
        <f t="shared" ref="M29" si="2">L29*100/33</f>
        <v>16.363636363636363</v>
      </c>
      <c r="N29" s="112" t="s">
        <v>243</v>
      </c>
      <c r="O29" s="97" t="s">
        <v>181</v>
      </c>
      <c r="P29" s="129" t="s">
        <v>181</v>
      </c>
      <c r="Q29" s="129" t="s">
        <v>181</v>
      </c>
      <c r="R29" s="129" t="s">
        <v>181</v>
      </c>
      <c r="S29" s="134" t="s">
        <v>15</v>
      </c>
      <c r="T29" s="14"/>
      <c r="U29" s="14"/>
      <c r="V29" s="14"/>
      <c r="W29" s="14"/>
    </row>
    <row r="30" spans="1:23" ht="19.5" customHeight="1" thickBot="1">
      <c r="A30" s="63"/>
      <c r="B30" s="74">
        <v>21</v>
      </c>
      <c r="C30" s="66" t="s">
        <v>176</v>
      </c>
      <c r="D30" s="67" t="s">
        <v>209</v>
      </c>
      <c r="E30" s="68" t="s">
        <v>178</v>
      </c>
      <c r="F30" s="69" t="s">
        <v>14</v>
      </c>
      <c r="G30" s="70">
        <v>39209</v>
      </c>
      <c r="H30" s="34">
        <v>9</v>
      </c>
      <c r="I30" s="34" t="s">
        <v>17</v>
      </c>
      <c r="J30" s="140">
        <v>25.5</v>
      </c>
      <c r="K30" s="140"/>
      <c r="L30" s="142">
        <v>25.5</v>
      </c>
      <c r="M30" s="142">
        <f>L30*100/56</f>
        <v>45.535714285714285</v>
      </c>
      <c r="N30" s="112" t="s">
        <v>243</v>
      </c>
      <c r="O30" s="97" t="s">
        <v>181</v>
      </c>
      <c r="P30" s="129" t="s">
        <v>181</v>
      </c>
      <c r="Q30" s="129" t="s">
        <v>181</v>
      </c>
      <c r="R30" s="129" t="s">
        <v>181</v>
      </c>
      <c r="S30" s="134" t="s">
        <v>15</v>
      </c>
      <c r="T30" s="14"/>
      <c r="U30" s="14"/>
      <c r="V30" s="14"/>
      <c r="W30" s="14"/>
    </row>
    <row r="31" spans="1:23" ht="19.5" customHeight="1" thickBot="1">
      <c r="A31" s="63"/>
      <c r="B31" s="110">
        <v>22</v>
      </c>
      <c r="C31" s="66" t="s">
        <v>185</v>
      </c>
      <c r="D31" s="67" t="s">
        <v>203</v>
      </c>
      <c r="E31" s="68" t="s">
        <v>204</v>
      </c>
      <c r="F31" s="69" t="s">
        <v>14</v>
      </c>
      <c r="G31" s="70">
        <v>39938</v>
      </c>
      <c r="H31" s="34">
        <v>9</v>
      </c>
      <c r="I31" s="34" t="s">
        <v>17</v>
      </c>
      <c r="J31" s="140">
        <v>16.100000000000001</v>
      </c>
      <c r="K31" s="140"/>
      <c r="L31" s="142">
        <v>16.100000000000001</v>
      </c>
      <c r="M31" s="142">
        <f t="shared" ref="M31:M35" si="3">L31*100/56</f>
        <v>28.750000000000004</v>
      </c>
      <c r="N31" s="112" t="s">
        <v>243</v>
      </c>
      <c r="O31" s="97" t="s">
        <v>181</v>
      </c>
      <c r="P31" s="129" t="s">
        <v>181</v>
      </c>
      <c r="Q31" s="129" t="s">
        <v>181</v>
      </c>
      <c r="R31" s="129" t="s">
        <v>181</v>
      </c>
      <c r="S31" s="134" t="s">
        <v>15</v>
      </c>
      <c r="T31" s="14"/>
      <c r="U31" s="14"/>
      <c r="V31" s="14"/>
      <c r="W31" s="14"/>
    </row>
    <row r="32" spans="1:23" ht="19.5" customHeight="1" thickBot="1">
      <c r="A32" s="63"/>
      <c r="B32" s="74">
        <v>23</v>
      </c>
      <c r="C32" s="66" t="s">
        <v>235</v>
      </c>
      <c r="D32" s="67" t="s">
        <v>195</v>
      </c>
      <c r="E32" s="68" t="s">
        <v>123</v>
      </c>
      <c r="F32" s="69" t="s">
        <v>13</v>
      </c>
      <c r="G32" s="70">
        <v>39871</v>
      </c>
      <c r="H32" s="34">
        <v>9</v>
      </c>
      <c r="I32" s="34" t="s">
        <v>17</v>
      </c>
      <c r="J32" s="140">
        <v>15.7</v>
      </c>
      <c r="K32" s="140"/>
      <c r="L32" s="142">
        <v>15.7</v>
      </c>
      <c r="M32" s="142">
        <f t="shared" si="3"/>
        <v>28.035714285714285</v>
      </c>
      <c r="N32" s="112" t="s">
        <v>243</v>
      </c>
      <c r="O32" s="97" t="s">
        <v>181</v>
      </c>
      <c r="P32" s="129" t="s">
        <v>181</v>
      </c>
      <c r="Q32" s="129" t="s">
        <v>181</v>
      </c>
      <c r="R32" s="129" t="s">
        <v>181</v>
      </c>
      <c r="S32" s="134" t="s">
        <v>15</v>
      </c>
      <c r="T32" s="14"/>
      <c r="U32" s="14"/>
      <c r="V32" s="14"/>
      <c r="W32" s="14"/>
    </row>
    <row r="33" spans="1:23" ht="19.5" customHeight="1" thickBot="1">
      <c r="A33" s="63"/>
      <c r="B33" s="110">
        <v>24</v>
      </c>
      <c r="C33" s="66" t="s">
        <v>226</v>
      </c>
      <c r="D33" s="67" t="s">
        <v>207</v>
      </c>
      <c r="E33" s="68" t="s">
        <v>208</v>
      </c>
      <c r="F33" s="69" t="s">
        <v>13</v>
      </c>
      <c r="G33" s="70">
        <v>40170</v>
      </c>
      <c r="H33" s="34">
        <v>9</v>
      </c>
      <c r="I33" s="34" t="s">
        <v>17</v>
      </c>
      <c r="J33" s="140">
        <v>15.4</v>
      </c>
      <c r="K33" s="140"/>
      <c r="L33" s="142">
        <v>15.4</v>
      </c>
      <c r="M33" s="142">
        <f t="shared" si="3"/>
        <v>27.5</v>
      </c>
      <c r="N33" s="112" t="s">
        <v>243</v>
      </c>
      <c r="O33" s="97" t="s">
        <v>181</v>
      </c>
      <c r="P33" s="129" t="s">
        <v>181</v>
      </c>
      <c r="Q33" s="129" t="s">
        <v>181</v>
      </c>
      <c r="R33" s="129" t="s">
        <v>181</v>
      </c>
      <c r="S33" s="134" t="s">
        <v>15</v>
      </c>
      <c r="T33" s="14"/>
      <c r="U33" s="14"/>
      <c r="V33" s="14"/>
      <c r="W33" s="14"/>
    </row>
    <row r="34" spans="1:23" ht="19.5" customHeight="1" thickBot="1">
      <c r="A34" s="63"/>
      <c r="B34" s="74">
        <v>25</v>
      </c>
      <c r="C34" s="66" t="s">
        <v>226</v>
      </c>
      <c r="D34" s="67" t="s">
        <v>205</v>
      </c>
      <c r="E34" s="68" t="s">
        <v>206</v>
      </c>
      <c r="F34" s="69" t="s">
        <v>14</v>
      </c>
      <c r="G34" s="70">
        <v>39948</v>
      </c>
      <c r="H34" s="34">
        <v>9</v>
      </c>
      <c r="I34" s="34" t="s">
        <v>17</v>
      </c>
      <c r="J34" s="140">
        <v>14</v>
      </c>
      <c r="K34" s="140"/>
      <c r="L34" s="142">
        <v>14</v>
      </c>
      <c r="M34" s="142">
        <f t="shared" si="3"/>
        <v>25</v>
      </c>
      <c r="N34" s="112" t="s">
        <v>243</v>
      </c>
      <c r="O34" s="97" t="s">
        <v>181</v>
      </c>
      <c r="P34" s="129" t="s">
        <v>181</v>
      </c>
      <c r="Q34" s="129" t="s">
        <v>181</v>
      </c>
      <c r="R34" s="129" t="s">
        <v>181</v>
      </c>
      <c r="S34" s="134" t="s">
        <v>15</v>
      </c>
      <c r="T34" s="14"/>
      <c r="U34" s="14"/>
      <c r="V34" s="14"/>
      <c r="W34" s="14"/>
    </row>
    <row r="35" spans="1:23" ht="19.5" customHeight="1" thickBot="1">
      <c r="A35" s="63"/>
      <c r="B35" s="110">
        <v>26</v>
      </c>
      <c r="C35" s="66" t="s">
        <v>244</v>
      </c>
      <c r="D35" s="67" t="s">
        <v>249</v>
      </c>
      <c r="E35" s="68" t="s">
        <v>246</v>
      </c>
      <c r="F35" s="69" t="s">
        <v>14</v>
      </c>
      <c r="G35" s="70">
        <v>39979</v>
      </c>
      <c r="H35" s="34">
        <v>9</v>
      </c>
      <c r="I35" s="34" t="s">
        <v>17</v>
      </c>
      <c r="J35" s="140">
        <v>13.7</v>
      </c>
      <c r="K35" s="140"/>
      <c r="L35" s="142">
        <v>13.7</v>
      </c>
      <c r="M35" s="142">
        <f t="shared" si="3"/>
        <v>24.464285714285715</v>
      </c>
      <c r="N35" s="112" t="s">
        <v>243</v>
      </c>
      <c r="O35" s="97" t="s">
        <v>181</v>
      </c>
      <c r="P35" s="129" t="s">
        <v>181</v>
      </c>
      <c r="Q35" s="129" t="s">
        <v>181</v>
      </c>
      <c r="R35" s="129" t="s">
        <v>181</v>
      </c>
      <c r="S35" s="134" t="s">
        <v>15</v>
      </c>
      <c r="T35" s="14"/>
      <c r="U35" s="14"/>
      <c r="V35" s="14"/>
      <c r="W35" s="14"/>
    </row>
    <row r="36" spans="1:23" ht="19.5" customHeight="1" thickBot="1">
      <c r="A36" s="63"/>
      <c r="B36" s="74">
        <v>27</v>
      </c>
      <c r="C36" s="66" t="s">
        <v>175</v>
      </c>
      <c r="D36" s="67" t="s">
        <v>250</v>
      </c>
      <c r="E36" s="68" t="s">
        <v>251</v>
      </c>
      <c r="F36" s="69" t="s">
        <v>14</v>
      </c>
      <c r="G36" s="70">
        <v>40135</v>
      </c>
      <c r="H36" s="34">
        <v>10</v>
      </c>
      <c r="I36" s="34" t="s">
        <v>17</v>
      </c>
      <c r="J36" s="140">
        <v>7</v>
      </c>
      <c r="K36" s="140"/>
      <c r="L36" s="142">
        <v>7</v>
      </c>
      <c r="M36" s="142">
        <f>L36*100/63</f>
        <v>11.111111111111111</v>
      </c>
      <c r="N36" s="112" t="s">
        <v>243</v>
      </c>
      <c r="O36" s="97" t="s">
        <v>181</v>
      </c>
      <c r="P36" s="129" t="s">
        <v>181</v>
      </c>
      <c r="Q36" s="129" t="s">
        <v>181</v>
      </c>
      <c r="R36" s="129" t="s">
        <v>181</v>
      </c>
      <c r="S36" s="134" t="s">
        <v>15</v>
      </c>
      <c r="T36" s="14"/>
      <c r="U36" s="14"/>
      <c r="V36" s="14"/>
      <c r="W36" s="14"/>
    </row>
    <row r="37" spans="1:23" ht="19.5" customHeight="1" thickBot="1">
      <c r="A37" s="63"/>
      <c r="B37" s="74">
        <v>28</v>
      </c>
      <c r="C37" s="66" t="s">
        <v>226</v>
      </c>
      <c r="D37" s="67" t="s">
        <v>190</v>
      </c>
      <c r="E37" s="68" t="s">
        <v>189</v>
      </c>
      <c r="F37" s="69" t="s">
        <v>13</v>
      </c>
      <c r="G37" s="101">
        <v>39148</v>
      </c>
      <c r="H37" s="34">
        <v>11</v>
      </c>
      <c r="I37" s="34" t="s">
        <v>17</v>
      </c>
      <c r="J37" s="140">
        <v>25.8</v>
      </c>
      <c r="K37" s="140"/>
      <c r="L37" s="142">
        <v>25.8</v>
      </c>
      <c r="M37" s="142">
        <f>L37*100/71</f>
        <v>36.338028169014088</v>
      </c>
      <c r="N37" s="112" t="s">
        <v>243</v>
      </c>
      <c r="O37" s="97" t="s">
        <v>181</v>
      </c>
      <c r="P37" s="129" t="s">
        <v>181</v>
      </c>
      <c r="Q37" s="129" t="s">
        <v>181</v>
      </c>
      <c r="R37" s="129" t="s">
        <v>181</v>
      </c>
      <c r="S37" s="134" t="s">
        <v>15</v>
      </c>
      <c r="T37" s="14"/>
      <c r="U37" s="14"/>
      <c r="V37" s="14"/>
      <c r="W37" s="14"/>
    </row>
    <row r="38" spans="1:23" ht="19.5" customHeight="1" thickBot="1">
      <c r="A38" s="63"/>
      <c r="B38" s="110">
        <v>29</v>
      </c>
      <c r="C38" s="66" t="s">
        <v>176</v>
      </c>
      <c r="D38" s="67" t="s">
        <v>177</v>
      </c>
      <c r="E38" s="68" t="s">
        <v>178</v>
      </c>
      <c r="F38" s="69" t="s">
        <v>14</v>
      </c>
      <c r="G38" s="35">
        <v>39400</v>
      </c>
      <c r="H38" s="34">
        <v>11</v>
      </c>
      <c r="I38" s="34" t="s">
        <v>17</v>
      </c>
      <c r="J38" s="140">
        <v>16.899999999999999</v>
      </c>
      <c r="K38" s="140"/>
      <c r="L38" s="142">
        <v>16.899999999999999</v>
      </c>
      <c r="M38" s="142">
        <f t="shared" ref="M38:M39" si="4">L38*100/71</f>
        <v>23.802816901408448</v>
      </c>
      <c r="N38" s="112" t="s">
        <v>243</v>
      </c>
      <c r="O38" s="97" t="s">
        <v>181</v>
      </c>
      <c r="P38" s="129" t="s">
        <v>181</v>
      </c>
      <c r="Q38" s="129" t="s">
        <v>181</v>
      </c>
      <c r="R38" s="129" t="s">
        <v>181</v>
      </c>
      <c r="S38" s="134" t="s">
        <v>15</v>
      </c>
      <c r="T38" s="14"/>
      <c r="U38" s="14"/>
      <c r="V38" s="14"/>
      <c r="W38" s="14"/>
    </row>
    <row r="39" spans="1:23" ht="19.5" customHeight="1" thickBot="1">
      <c r="A39" s="63"/>
      <c r="B39" s="74">
        <v>30</v>
      </c>
      <c r="C39" s="66" t="s">
        <v>179</v>
      </c>
      <c r="D39" s="67" t="s">
        <v>180</v>
      </c>
      <c r="E39" s="68" t="s">
        <v>178</v>
      </c>
      <c r="F39" s="69" t="s">
        <v>14</v>
      </c>
      <c r="G39" s="120">
        <v>39276</v>
      </c>
      <c r="H39" s="34">
        <v>11</v>
      </c>
      <c r="I39" s="34" t="s">
        <v>17</v>
      </c>
      <c r="J39" s="140">
        <v>10.7</v>
      </c>
      <c r="K39" s="140"/>
      <c r="L39" s="142">
        <v>10.7</v>
      </c>
      <c r="M39" s="142">
        <f t="shared" si="4"/>
        <v>15.070422535211268</v>
      </c>
      <c r="N39" s="112" t="s">
        <v>243</v>
      </c>
      <c r="O39" s="97" t="s">
        <v>181</v>
      </c>
      <c r="P39" s="129" t="s">
        <v>181</v>
      </c>
      <c r="Q39" s="129" t="s">
        <v>181</v>
      </c>
      <c r="R39" s="129" t="s">
        <v>181</v>
      </c>
      <c r="S39" s="134" t="s">
        <v>15</v>
      </c>
      <c r="T39" s="14"/>
      <c r="U39" s="14"/>
      <c r="V39" s="14"/>
      <c r="W39" s="14"/>
    </row>
    <row r="40" spans="1:23" ht="19.5" customHeight="1" thickBot="1">
      <c r="A40" s="63"/>
      <c r="B40" s="110"/>
      <c r="C40" s="66"/>
      <c r="D40" s="67"/>
      <c r="E40" s="68"/>
      <c r="F40" s="69"/>
      <c r="G40" s="70"/>
      <c r="H40" s="34"/>
      <c r="I40" s="34"/>
      <c r="J40" s="140"/>
      <c r="K40" s="140"/>
      <c r="L40" s="142"/>
      <c r="M40" s="142"/>
      <c r="N40" s="112"/>
      <c r="O40" s="97"/>
      <c r="P40" s="129"/>
      <c r="Q40" s="129"/>
      <c r="R40" s="129"/>
      <c r="S40" s="134"/>
      <c r="T40" s="14"/>
      <c r="U40" s="14"/>
      <c r="V40" s="14"/>
      <c r="W40" s="14"/>
    </row>
    <row r="41" spans="1:23" ht="19.5" customHeight="1" thickBot="1">
      <c r="A41" s="63"/>
      <c r="B41" s="74"/>
      <c r="C41" s="66"/>
      <c r="D41" s="67"/>
      <c r="E41" s="68"/>
      <c r="F41" s="69"/>
      <c r="G41" s="70"/>
      <c r="H41" s="34"/>
      <c r="I41" s="34"/>
      <c r="J41" s="140"/>
      <c r="K41" s="140"/>
      <c r="L41" s="142"/>
      <c r="M41" s="142"/>
      <c r="N41" s="112"/>
      <c r="O41" s="97"/>
      <c r="P41" s="129"/>
      <c r="Q41" s="129"/>
      <c r="R41" s="129"/>
      <c r="S41" s="134"/>
      <c r="T41" s="14"/>
      <c r="U41" s="14"/>
      <c r="V41" s="14"/>
      <c r="W41" s="14"/>
    </row>
    <row r="42" spans="1:23" ht="19.5" customHeight="1" thickBot="1">
      <c r="A42" s="63"/>
      <c r="B42" s="110"/>
      <c r="C42" s="66"/>
      <c r="D42" s="67"/>
      <c r="E42" s="68"/>
      <c r="F42" s="69"/>
      <c r="G42" s="70"/>
      <c r="H42" s="34"/>
      <c r="I42" s="34"/>
      <c r="J42" s="140"/>
      <c r="K42" s="140"/>
      <c r="L42" s="142"/>
      <c r="M42" s="142"/>
      <c r="N42" s="112"/>
      <c r="O42" s="97"/>
      <c r="P42" s="129"/>
      <c r="Q42" s="129"/>
      <c r="R42" s="129"/>
      <c r="S42" s="134"/>
      <c r="T42" s="14"/>
      <c r="U42" s="14"/>
      <c r="V42" s="14"/>
      <c r="W42" s="14"/>
    </row>
    <row r="43" spans="1:23" ht="19.5" customHeight="1" thickBot="1">
      <c r="A43" s="63"/>
      <c r="B43" s="74"/>
      <c r="C43" s="105"/>
      <c r="D43" s="106"/>
      <c r="E43" s="107"/>
      <c r="F43" s="69"/>
      <c r="G43" s="70"/>
      <c r="H43" s="34"/>
      <c r="I43" s="34"/>
      <c r="J43" s="140"/>
      <c r="K43" s="140"/>
      <c r="L43" s="142"/>
      <c r="M43" s="142"/>
      <c r="N43" s="112"/>
      <c r="O43" s="97"/>
      <c r="P43" s="129"/>
      <c r="Q43" s="129"/>
      <c r="R43" s="129"/>
      <c r="S43" s="134"/>
      <c r="T43" s="14"/>
      <c r="U43" s="14"/>
      <c r="V43" s="14"/>
      <c r="W43" s="14"/>
    </row>
    <row r="44" spans="1:23" ht="19.5" customHeight="1" thickBot="1">
      <c r="A44" s="63"/>
      <c r="B44" s="74"/>
      <c r="C44" s="38"/>
      <c r="D44" s="37"/>
      <c r="E44" s="39"/>
      <c r="F44" s="69"/>
      <c r="G44" s="70"/>
      <c r="H44" s="117"/>
      <c r="I44" s="34"/>
      <c r="J44" s="140"/>
      <c r="K44" s="140"/>
      <c r="L44" s="142"/>
      <c r="M44" s="142"/>
      <c r="N44" s="112"/>
      <c r="O44" s="97"/>
      <c r="P44" s="129"/>
      <c r="Q44" s="129"/>
      <c r="R44" s="129"/>
      <c r="S44" s="134"/>
      <c r="T44" s="14"/>
      <c r="U44" s="14"/>
      <c r="V44" s="14"/>
      <c r="W44" s="14"/>
    </row>
    <row r="45" spans="1:23" ht="19.5" customHeight="1" thickBot="1">
      <c r="A45" s="63"/>
      <c r="B45" s="33"/>
      <c r="C45" s="66"/>
      <c r="D45" s="67"/>
      <c r="E45" s="68"/>
      <c r="F45" s="69"/>
      <c r="G45" s="70"/>
      <c r="H45" s="69"/>
      <c r="I45" s="34"/>
      <c r="J45" s="129"/>
      <c r="K45" s="129"/>
      <c r="L45" s="138"/>
      <c r="M45" s="143"/>
      <c r="N45" s="96"/>
      <c r="O45" s="97"/>
      <c r="P45" s="129"/>
      <c r="Q45" s="129"/>
      <c r="R45" s="129"/>
      <c r="S45" s="134"/>
      <c r="T45" s="14"/>
      <c r="U45" s="14"/>
      <c r="V45" s="14"/>
      <c r="W45" s="14"/>
    </row>
    <row r="46" spans="1:23" ht="19.5" customHeight="1">
      <c r="A46" s="63"/>
      <c r="B46" s="135"/>
      <c r="C46" s="159" t="s">
        <v>259</v>
      </c>
      <c r="D46" s="159"/>
      <c r="E46" s="159"/>
      <c r="F46" s="159"/>
      <c r="G46" s="159"/>
      <c r="H46" s="159"/>
      <c r="I46" s="159"/>
      <c r="J46" s="165"/>
      <c r="K46" s="165"/>
      <c r="L46" s="59"/>
      <c r="M46" s="148"/>
      <c r="N46" s="130"/>
      <c r="T46" s="14"/>
      <c r="U46" s="14"/>
      <c r="V46" s="14"/>
      <c r="W46" s="14"/>
    </row>
    <row r="47" spans="1:23" ht="19.5" customHeight="1">
      <c r="A47" s="63"/>
      <c r="B47" s="136"/>
      <c r="C47" s="79"/>
      <c r="D47" s="79"/>
      <c r="E47" s="79"/>
      <c r="F47" s="80"/>
      <c r="G47" s="80"/>
      <c r="H47" s="80"/>
      <c r="I47" s="79"/>
      <c r="J47" s="160" t="s">
        <v>154</v>
      </c>
      <c r="K47" s="160"/>
      <c r="L47" s="59"/>
      <c r="M47" s="148"/>
      <c r="N47" s="58"/>
      <c r="T47" s="14"/>
      <c r="U47" s="14"/>
      <c r="V47" s="14"/>
      <c r="W47" s="14"/>
    </row>
    <row r="48" spans="1:23" ht="19.5" customHeight="1">
      <c r="A48" s="63"/>
      <c r="B48" s="136"/>
      <c r="C48" s="79"/>
      <c r="D48" s="79"/>
      <c r="E48" s="79"/>
      <c r="F48" s="80"/>
      <c r="G48" s="80"/>
      <c r="H48" s="80"/>
      <c r="I48" s="79"/>
      <c r="J48" s="59"/>
      <c r="K48" s="59"/>
      <c r="L48" s="59"/>
      <c r="M48" s="148"/>
      <c r="N48" s="59"/>
      <c r="T48" s="14"/>
      <c r="U48" s="14"/>
      <c r="V48" s="14"/>
      <c r="W48" s="14"/>
    </row>
    <row r="49" spans="1:23" ht="19.5" customHeight="1">
      <c r="A49" s="63"/>
      <c r="B49" s="49"/>
      <c r="C49" s="159" t="s">
        <v>183</v>
      </c>
      <c r="D49" s="159"/>
      <c r="E49" s="159"/>
      <c r="F49" s="159"/>
      <c r="G49" s="159"/>
      <c r="H49" s="159"/>
      <c r="I49" s="159"/>
      <c r="J49" s="160"/>
      <c r="K49" s="160"/>
      <c r="L49" s="59"/>
      <c r="M49" s="148"/>
      <c r="N49" s="58"/>
      <c r="T49" s="14"/>
      <c r="U49" s="14"/>
      <c r="V49" s="14"/>
      <c r="W49" s="14"/>
    </row>
    <row r="50" spans="1:23" ht="19.5" customHeight="1">
      <c r="A50" s="63"/>
      <c r="B50" s="49"/>
      <c r="C50" s="79"/>
      <c r="D50" s="79"/>
      <c r="E50" s="79"/>
      <c r="F50" s="79"/>
      <c r="G50" s="79"/>
      <c r="H50" s="80"/>
      <c r="I50" s="79"/>
      <c r="J50" s="160"/>
      <c r="K50" s="160"/>
      <c r="L50" s="59"/>
      <c r="M50" s="148"/>
      <c r="N50" s="58"/>
      <c r="T50" s="14"/>
      <c r="U50" s="14"/>
      <c r="V50" s="14"/>
      <c r="W50" s="14"/>
    </row>
    <row r="51" spans="1:23">
      <c r="A51" s="63"/>
      <c r="B51" s="49"/>
      <c r="C51" s="49" t="s">
        <v>156</v>
      </c>
      <c r="D51" s="49"/>
      <c r="E51" s="49"/>
      <c r="F51" s="49"/>
      <c r="G51" s="49"/>
      <c r="H51" s="49"/>
      <c r="I51" s="49"/>
      <c r="J51" s="59"/>
      <c r="K51" s="59"/>
      <c r="L51" s="59"/>
      <c r="M51" s="148"/>
      <c r="N51" s="59"/>
      <c r="T51" s="14"/>
      <c r="U51" s="14"/>
      <c r="V51" s="14"/>
      <c r="W51" s="14"/>
    </row>
    <row r="52" spans="1:23" ht="18.75" customHeight="1">
      <c r="A52" s="6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7"/>
      <c r="T52" s="14"/>
      <c r="U52" s="14"/>
      <c r="V52" s="14"/>
      <c r="W52" s="14"/>
    </row>
    <row r="53" spans="1:23">
      <c r="A53" s="63"/>
      <c r="B53" s="16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47"/>
      <c r="N53" s="17"/>
      <c r="T53" s="14"/>
      <c r="U53" s="14"/>
      <c r="V53" s="14"/>
      <c r="W53" s="14"/>
    </row>
    <row r="54" spans="1:23">
      <c r="A54" s="6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7"/>
      <c r="T54" s="14"/>
      <c r="U54" s="14"/>
      <c r="V54" s="14"/>
      <c r="W54" s="14"/>
    </row>
    <row r="55" spans="1:23">
      <c r="A55" s="63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7"/>
      <c r="T55" s="14"/>
      <c r="U55" s="14"/>
      <c r="V55" s="14"/>
      <c r="W55" s="14"/>
    </row>
    <row r="56" spans="1:23">
      <c r="A56" s="63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7"/>
      <c r="T56" s="14"/>
      <c r="U56" s="14"/>
      <c r="V56" s="14"/>
      <c r="W56" s="14"/>
    </row>
    <row r="57" spans="1:23" s="15" customFormat="1" ht="18.75" customHeight="1">
      <c r="A57" s="64" t="s">
        <v>114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7"/>
      <c r="O57" s="11"/>
      <c r="P57" s="11"/>
      <c r="Q57" s="11"/>
      <c r="R57" s="11"/>
      <c r="S57" s="11"/>
      <c r="T57" s="19"/>
      <c r="U57" s="19"/>
      <c r="V57" s="19"/>
      <c r="W57" s="19"/>
    </row>
    <row r="58" spans="1:23" s="15" customFormat="1" ht="18.75" customHeight="1">
      <c r="A58" s="64" t="s">
        <v>115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7"/>
      <c r="O58" s="11"/>
      <c r="P58" s="11"/>
      <c r="Q58" s="11"/>
      <c r="R58" s="11"/>
      <c r="S58" s="11"/>
    </row>
    <row r="59" spans="1:23" s="15" customFormat="1" ht="18.75" customHeight="1">
      <c r="A59" s="64" t="s">
        <v>116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7"/>
      <c r="O59" s="11"/>
      <c r="P59" s="11"/>
      <c r="Q59" s="11"/>
      <c r="R59" s="11"/>
      <c r="S59" s="11"/>
    </row>
    <row r="60" spans="1:23" s="15" customFormat="1" ht="18.75" customHeight="1">
      <c r="A60" s="64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7"/>
      <c r="O60" s="11"/>
      <c r="P60" s="11"/>
      <c r="Q60" s="11"/>
      <c r="R60" s="11"/>
      <c r="S60" s="11"/>
    </row>
    <row r="61" spans="1:23" s="15" customFormat="1" ht="18.75" customHeight="1">
      <c r="A61" s="64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7"/>
      <c r="O61" s="11"/>
      <c r="P61" s="11"/>
      <c r="Q61" s="11"/>
      <c r="R61" s="11"/>
      <c r="S61" s="11"/>
    </row>
    <row r="62" spans="1:23" s="15" customFormat="1" ht="18.75" customHeight="1">
      <c r="A62" s="64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1"/>
      <c r="P62" s="11"/>
      <c r="Q62" s="11"/>
      <c r="R62" s="11"/>
      <c r="S62" s="11"/>
    </row>
    <row r="63" spans="1:23" s="15" customFormat="1" ht="18.75" customHeight="1">
      <c r="A63" s="64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1"/>
      <c r="P63" s="11"/>
      <c r="Q63" s="11"/>
      <c r="R63" s="11"/>
      <c r="S63" s="11"/>
    </row>
    <row r="64" spans="1:23" s="15" customFormat="1" ht="18.75" customHeight="1">
      <c r="A64" s="64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1"/>
      <c r="P64" s="11"/>
      <c r="Q64" s="11"/>
      <c r="R64" s="11"/>
      <c r="S64" s="11"/>
    </row>
    <row r="65" spans="1:19" s="15" customFormat="1" ht="18.75" customHeight="1">
      <c r="A65" s="64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1"/>
      <c r="P65" s="11"/>
      <c r="Q65" s="11"/>
      <c r="R65" s="11"/>
      <c r="S65" s="11"/>
    </row>
    <row r="66" spans="1:19" s="15" customFormat="1" ht="18.75" customHeight="1">
      <c r="A66" s="64" t="s">
        <v>113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1"/>
      <c r="P66" s="11"/>
      <c r="Q66" s="11"/>
      <c r="R66" s="11"/>
      <c r="S66" s="11"/>
    </row>
    <row r="67" spans="1:19" s="15" customFormat="1" ht="18.75" customHeight="1">
      <c r="A67" s="64" t="s">
        <v>113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  <c r="O67" s="11"/>
      <c r="P67" s="11"/>
      <c r="Q67" s="11"/>
      <c r="R67" s="11"/>
      <c r="S67" s="11"/>
    </row>
    <row r="68" spans="1:19" s="15" customFormat="1" ht="18.75" customHeight="1">
      <c r="A68" s="64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1"/>
      <c r="P68" s="11"/>
      <c r="Q68" s="11"/>
      <c r="R68" s="11"/>
      <c r="S68" s="11"/>
    </row>
    <row r="69" spans="1:19" s="15" customFormat="1" ht="18.75" customHeight="1">
      <c r="A69" s="64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  <c r="O69" s="11"/>
      <c r="P69" s="11"/>
      <c r="Q69" s="11"/>
      <c r="R69" s="11"/>
      <c r="S69" s="11"/>
    </row>
    <row r="70" spans="1:19" s="15" customFormat="1" ht="18.75" customHeight="1">
      <c r="A70" s="64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  <c r="O70" s="11"/>
      <c r="P70" s="11"/>
      <c r="Q70" s="11"/>
      <c r="R70" s="11"/>
      <c r="S70" s="11"/>
    </row>
    <row r="71" spans="1:19" ht="27.75" customHeight="1">
      <c r="A71" s="22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</row>
    <row r="72" spans="1:19">
      <c r="A72" s="22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</row>
    <row r="73" spans="1:19">
      <c r="A73" s="22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</row>
    <row r="74" spans="1:19">
      <c r="A74" s="22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</row>
    <row r="75" spans="1:19">
      <c r="A75" s="22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</row>
    <row r="76" spans="1:19">
      <c r="A76" s="22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</row>
    <row r="77" spans="1:19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</row>
    <row r="78" spans="1:19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</row>
    <row r="79" spans="1:19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</row>
    <row r="80" spans="1:19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</row>
    <row r="81" spans="2:14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</row>
    <row r="82" spans="2:14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</row>
    <row r="83" spans="2:14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</row>
    <row r="84" spans="2:14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</row>
    <row r="85" spans="2:14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</row>
    <row r="86" spans="2:14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</row>
    <row r="87" spans="2:14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</row>
    <row r="88" spans="2:14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</row>
    <row r="89" spans="2:14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</row>
    <row r="90" spans="2:14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</row>
    <row r="91" spans="2:14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</row>
    <row r="92" spans="2:14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7"/>
    </row>
    <row r="93" spans="2:14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7"/>
    </row>
    <row r="94" spans="2:14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7"/>
    </row>
    <row r="95" spans="2:14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7"/>
    </row>
    <row r="96" spans="2:14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7"/>
    </row>
    <row r="97" spans="2:14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7"/>
    </row>
    <row r="98" spans="2:14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7"/>
    </row>
    <row r="99" spans="2:14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7"/>
    </row>
    <row r="100" spans="2:14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7"/>
    </row>
    <row r="101" spans="2:14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7"/>
    </row>
    <row r="102" spans="2:14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</row>
    <row r="103" spans="2:14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</row>
    <row r="104" spans="2:14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</row>
    <row r="105" spans="2:14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</row>
    <row r="106" spans="2:14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</row>
    <row r="107" spans="2:14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</row>
    <row r="108" spans="2:14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</row>
    <row r="109" spans="2:14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</row>
    <row r="110" spans="2:14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</row>
    <row r="111" spans="2:14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</row>
    <row r="112" spans="2:14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</row>
    <row r="113" spans="2:14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</row>
    <row r="114" spans="2:14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</row>
    <row r="115" spans="2:14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</row>
    <row r="116" spans="2:14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</row>
    <row r="117" spans="2:14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</row>
    <row r="118" spans="2:14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</row>
    <row r="119" spans="2:14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</row>
    <row r="120" spans="2:14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</row>
    <row r="121" spans="2:14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</row>
    <row r="122" spans="2:14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7"/>
    </row>
    <row r="123" spans="2:14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7"/>
    </row>
    <row r="124" spans="2:14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7"/>
    </row>
    <row r="125" spans="2:14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7"/>
    </row>
    <row r="126" spans="2:14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7"/>
    </row>
    <row r="127" spans="2:14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7"/>
    </row>
    <row r="128" spans="2:14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7"/>
    </row>
    <row r="129" spans="2:14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7"/>
    </row>
    <row r="130" spans="2:14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7"/>
    </row>
    <row r="131" spans="2:14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7"/>
    </row>
    <row r="132" spans="2:14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7"/>
    </row>
    <row r="133" spans="2:14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7"/>
    </row>
    <row r="134" spans="2:14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7"/>
    </row>
    <row r="135" spans="2:14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7"/>
    </row>
    <row r="136" spans="2:14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7"/>
    </row>
    <row r="137" spans="2:14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7"/>
    </row>
    <row r="138" spans="2:14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7"/>
    </row>
    <row r="139" spans="2:14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7"/>
    </row>
    <row r="140" spans="2:14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7"/>
    </row>
    <row r="141" spans="2:14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7"/>
    </row>
    <row r="142" spans="2:14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</row>
    <row r="143" spans="2:14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7"/>
    </row>
    <row r="144" spans="2:14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7"/>
    </row>
    <row r="145" spans="2:14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7"/>
    </row>
    <row r="146" spans="2:14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7"/>
    </row>
    <row r="147" spans="2:14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7"/>
    </row>
    <row r="148" spans="2:14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7"/>
    </row>
    <row r="149" spans="2:14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7"/>
    </row>
    <row r="150" spans="2:14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7"/>
    </row>
    <row r="151" spans="2:14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7"/>
    </row>
    <row r="152" spans="2:14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7"/>
    </row>
    <row r="153" spans="2:14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</row>
    <row r="154" spans="2:14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7"/>
    </row>
    <row r="155" spans="2:14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7"/>
    </row>
    <row r="156" spans="2:14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7"/>
    </row>
    <row r="157" spans="2:14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7"/>
    </row>
    <row r="158" spans="2:14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7"/>
    </row>
    <row r="159" spans="2:14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7"/>
    </row>
    <row r="160" spans="2:14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7"/>
    </row>
    <row r="161" spans="2:14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7"/>
    </row>
    <row r="162" spans="2:14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7"/>
    </row>
    <row r="163" spans="2:14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7"/>
    </row>
    <row r="164" spans="2:14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7"/>
    </row>
    <row r="165" spans="2:14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7"/>
    </row>
    <row r="166" spans="2:14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7"/>
    </row>
    <row r="167" spans="2:14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7"/>
    </row>
    <row r="168" spans="2:14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7"/>
    </row>
    <row r="169" spans="2:14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7"/>
    </row>
    <row r="170" spans="2:14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7"/>
    </row>
    <row r="171" spans="2:14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7"/>
    </row>
    <row r="172" spans="2:14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7"/>
    </row>
    <row r="173" spans="2:14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7"/>
    </row>
    <row r="174" spans="2:14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7"/>
    </row>
    <row r="175" spans="2:14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7"/>
    </row>
    <row r="176" spans="2:14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7"/>
    </row>
    <row r="177" spans="2:14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7"/>
    </row>
    <row r="178" spans="2:14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7"/>
    </row>
    <row r="179" spans="2:14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7"/>
    </row>
    <row r="180" spans="2:14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7"/>
    </row>
    <row r="181" spans="2:14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7"/>
    </row>
    <row r="182" spans="2:14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</row>
    <row r="183" spans="2:14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</row>
    <row r="184" spans="2:14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</row>
    <row r="185" spans="2:14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</row>
    <row r="186" spans="2:14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</row>
    <row r="187" spans="2:14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</row>
    <row r="188" spans="2:14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</row>
    <row r="189" spans="2:14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</row>
    <row r="190" spans="2:14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</row>
    <row r="191" spans="2:14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</row>
    <row r="192" spans="2:14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7"/>
    </row>
    <row r="193" spans="2:14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</row>
    <row r="194" spans="2:14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</row>
    <row r="195" spans="2:14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</row>
    <row r="196" spans="2:14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7"/>
    </row>
  </sheetData>
  <sheetProtection formatCells="0" formatColumns="0" formatRows="0" sort="0"/>
  <dataConsolidate/>
  <mergeCells count="11">
    <mergeCell ref="J1:N1"/>
    <mergeCell ref="B3:N3"/>
    <mergeCell ref="J46:K46"/>
    <mergeCell ref="J47:K47"/>
    <mergeCell ref="J50:K50"/>
    <mergeCell ref="C53:L53"/>
    <mergeCell ref="C46:I46"/>
    <mergeCell ref="C49:I49"/>
    <mergeCell ref="J49:K49"/>
    <mergeCell ref="A2:N2"/>
    <mergeCell ref="B8:C8"/>
  </mergeCells>
  <phoneticPr fontId="18" type="noConversion"/>
  <dataValidations count="4">
    <dataValidation type="list" allowBlank="1" showInputMessage="1" showErrorMessage="1" sqref="D5">
      <formula1>discipline</formula1>
    </dataValidation>
    <dataValidation type="list" allowBlank="1" showInputMessage="1" showErrorMessage="1" sqref="D4">
      <formula1>region</formula1>
    </dataValidation>
    <dataValidation type="list" allowBlank="1" showInputMessage="1" showErrorMessage="1" sqref="I10:I45">
      <formula1>type</formula1>
    </dataValidation>
    <dataValidation type="list" allowBlank="1" showInputMessage="1" showErrorMessage="1" sqref="F10:F45">
      <formula1>sex</formula1>
    </dataValidation>
  </dataValidations>
  <printOptions horizontalCentered="1" verticalCentered="1"/>
  <pageMargins left="0" right="0" top="0" bottom="0" header="0" footer="0"/>
  <pageSetup paperSize="9"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R64"/>
  <sheetViews>
    <sheetView zoomScale="80" zoomScaleNormal="80" workbookViewId="0">
      <selection activeCell="H17" sqref="H17:H18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</cols>
  <sheetData>
    <row r="1" spans="2:18">
      <c r="F1" s="3"/>
      <c r="G1" s="3"/>
    </row>
    <row r="2" spans="2:18" ht="13.5" thickBot="1">
      <c r="F2" s="3"/>
      <c r="G2" s="3"/>
    </row>
    <row r="3" spans="2:18" s="5" customFormat="1" ht="26.25" thickBot="1">
      <c r="B3" s="6" t="s">
        <v>5</v>
      </c>
      <c r="D3" s="7" t="s">
        <v>4</v>
      </c>
      <c r="F3" s="7" t="s">
        <v>11</v>
      </c>
      <c r="G3" s="8"/>
      <c r="H3" s="7" t="s">
        <v>12</v>
      </c>
      <c r="J3" s="7" t="s">
        <v>109</v>
      </c>
      <c r="L3" s="6" t="s">
        <v>5</v>
      </c>
      <c r="N3" s="6" t="s">
        <v>18</v>
      </c>
      <c r="P3" s="6" t="s">
        <v>81</v>
      </c>
      <c r="R3" s="7" t="s">
        <v>101</v>
      </c>
    </row>
    <row r="4" spans="2:18">
      <c r="B4" s="1">
        <v>5</v>
      </c>
      <c r="D4" s="1" t="s">
        <v>17</v>
      </c>
      <c r="F4" s="4" t="s">
        <v>13</v>
      </c>
      <c r="G4" s="3"/>
      <c r="H4" s="1" t="s">
        <v>15</v>
      </c>
      <c r="J4" s="1" t="s">
        <v>15</v>
      </c>
      <c r="L4" s="1">
        <v>9</v>
      </c>
      <c r="N4" s="1" t="s">
        <v>80</v>
      </c>
      <c r="P4" s="1" t="s">
        <v>82</v>
      </c>
      <c r="R4" s="1"/>
    </row>
    <row r="5" spans="2:18" ht="13.5" thickBot="1">
      <c r="B5" s="1">
        <v>6</v>
      </c>
      <c r="D5" s="1" t="s">
        <v>9</v>
      </c>
      <c r="F5" s="2" t="s">
        <v>14</v>
      </c>
      <c r="G5" s="3"/>
      <c r="H5" s="2" t="s">
        <v>16</v>
      </c>
      <c r="J5" s="2" t="s">
        <v>16</v>
      </c>
      <c r="L5" s="1">
        <v>10</v>
      </c>
      <c r="N5" s="1" t="s">
        <v>79</v>
      </c>
      <c r="P5" s="1" t="s">
        <v>83</v>
      </c>
      <c r="R5" s="1" t="s">
        <v>15</v>
      </c>
    </row>
    <row r="6" spans="2:18" ht="13.5" thickBot="1">
      <c r="B6" s="1">
        <v>7</v>
      </c>
      <c r="D6" s="2" t="s">
        <v>10</v>
      </c>
      <c r="G6" s="3"/>
      <c r="L6" s="2">
        <v>11</v>
      </c>
      <c r="N6" s="1" t="s">
        <v>78</v>
      </c>
      <c r="P6" s="1" t="s">
        <v>84</v>
      </c>
      <c r="R6" s="2" t="s">
        <v>16</v>
      </c>
    </row>
    <row r="7" spans="2:18">
      <c r="B7" s="1">
        <v>8</v>
      </c>
      <c r="D7" s="9"/>
      <c r="F7" s="3"/>
      <c r="G7" s="3"/>
      <c r="N7" s="1" t="s">
        <v>77</v>
      </c>
      <c r="P7" s="1" t="s">
        <v>85</v>
      </c>
    </row>
    <row r="8" spans="2:18">
      <c r="B8" s="1">
        <v>9</v>
      </c>
      <c r="N8" s="1" t="s">
        <v>76</v>
      </c>
      <c r="P8" s="1" t="s">
        <v>86</v>
      </c>
    </row>
    <row r="9" spans="2:18">
      <c r="B9" s="1">
        <v>10</v>
      </c>
      <c r="N9" s="1" t="s">
        <v>75</v>
      </c>
      <c r="P9" s="1" t="s">
        <v>104</v>
      </c>
    </row>
    <row r="10" spans="2:18" ht="13.5" thickBot="1">
      <c r="B10" s="2">
        <v>11</v>
      </c>
      <c r="N10" s="1" t="s">
        <v>74</v>
      </c>
      <c r="P10" s="10" t="s">
        <v>105</v>
      </c>
    </row>
    <row r="11" spans="2:18">
      <c r="N11" s="1" t="s">
        <v>73</v>
      </c>
      <c r="P11" s="1" t="s">
        <v>87</v>
      </c>
    </row>
    <row r="12" spans="2:18">
      <c r="N12" s="1" t="s">
        <v>102</v>
      </c>
      <c r="P12" s="1" t="s">
        <v>106</v>
      </c>
    </row>
    <row r="13" spans="2:18">
      <c r="N13" s="1" t="s">
        <v>72</v>
      </c>
      <c r="P13" s="1" t="s">
        <v>107</v>
      </c>
    </row>
    <row r="14" spans="2:18">
      <c r="N14" s="1" t="s">
        <v>71</v>
      </c>
      <c r="P14" s="1" t="s">
        <v>88</v>
      </c>
    </row>
    <row r="15" spans="2:18">
      <c r="N15" s="1" t="s">
        <v>70</v>
      </c>
      <c r="P15" s="1" t="s">
        <v>89</v>
      </c>
    </row>
    <row r="16" spans="2:18">
      <c r="N16" s="1" t="s">
        <v>69</v>
      </c>
      <c r="P16" s="1" t="s">
        <v>90</v>
      </c>
    </row>
    <row r="17" spans="14:16">
      <c r="N17" s="1" t="s">
        <v>68</v>
      </c>
      <c r="P17" s="1" t="s">
        <v>91</v>
      </c>
    </row>
    <row r="18" spans="14:16">
      <c r="N18" s="1" t="s">
        <v>67</v>
      </c>
      <c r="P18" s="1" t="s">
        <v>108</v>
      </c>
    </row>
    <row r="19" spans="14:16">
      <c r="N19" s="1" t="s">
        <v>66</v>
      </c>
      <c r="P19" s="1" t="s">
        <v>92</v>
      </c>
    </row>
    <row r="20" spans="14:16">
      <c r="N20" s="1" t="s">
        <v>65</v>
      </c>
      <c r="P20" s="1" t="s">
        <v>93</v>
      </c>
    </row>
    <row r="21" spans="14:16">
      <c r="N21" s="1" t="s">
        <v>64</v>
      </c>
      <c r="P21" s="1" t="s">
        <v>94</v>
      </c>
    </row>
    <row r="22" spans="14:16">
      <c r="N22" s="1" t="s">
        <v>63</v>
      </c>
      <c r="P22" s="1" t="s">
        <v>95</v>
      </c>
    </row>
    <row r="23" spans="14:16">
      <c r="N23" s="1" t="s">
        <v>62</v>
      </c>
      <c r="P23" s="1" t="s">
        <v>96</v>
      </c>
    </row>
    <row r="24" spans="14:16">
      <c r="N24" s="1" t="s">
        <v>61</v>
      </c>
      <c r="P24" s="1" t="s">
        <v>97</v>
      </c>
    </row>
    <row r="25" spans="14:16">
      <c r="N25" s="1" t="s">
        <v>60</v>
      </c>
      <c r="P25" s="1" t="s">
        <v>98</v>
      </c>
    </row>
    <row r="26" spans="14:16">
      <c r="N26" s="1" t="s">
        <v>59</v>
      </c>
      <c r="P26" s="1" t="s">
        <v>99</v>
      </c>
    </row>
    <row r="27" spans="14:16" ht="13.5" thickBot="1">
      <c r="N27" s="1" t="s">
        <v>58</v>
      </c>
      <c r="P27" s="2" t="s">
        <v>100</v>
      </c>
    </row>
    <row r="28" spans="14:16">
      <c r="N28" s="1" t="s">
        <v>57</v>
      </c>
    </row>
    <row r="29" spans="14:16">
      <c r="N29" s="1" t="s">
        <v>56</v>
      </c>
    </row>
    <row r="30" spans="14:16">
      <c r="N30" s="1" t="s">
        <v>55</v>
      </c>
    </row>
    <row r="31" spans="14:16">
      <c r="N31" s="1" t="s">
        <v>54</v>
      </c>
    </row>
    <row r="32" spans="14:16">
      <c r="N32" s="1" t="s">
        <v>103</v>
      </c>
    </row>
    <row r="33" spans="14:14">
      <c r="N33" s="1" t="s">
        <v>53</v>
      </c>
    </row>
    <row r="34" spans="14:14">
      <c r="N34" s="1" t="s">
        <v>52</v>
      </c>
    </row>
    <row r="35" spans="14:14">
      <c r="N35" s="1" t="s">
        <v>51</v>
      </c>
    </row>
    <row r="36" spans="14:14">
      <c r="N36" s="1" t="s">
        <v>50</v>
      </c>
    </row>
    <row r="37" spans="14:14">
      <c r="N37" s="1" t="s">
        <v>49</v>
      </c>
    </row>
    <row r="38" spans="14:14">
      <c r="N38" s="1" t="s">
        <v>48</v>
      </c>
    </row>
    <row r="39" spans="14:14">
      <c r="N39" s="1" t="s">
        <v>47</v>
      </c>
    </row>
    <row r="40" spans="14:14">
      <c r="N40" s="1" t="s">
        <v>46</v>
      </c>
    </row>
    <row r="41" spans="14:14">
      <c r="N41" s="1" t="s">
        <v>45</v>
      </c>
    </row>
    <row r="42" spans="14:14">
      <c r="N42" s="1" t="s">
        <v>44</v>
      </c>
    </row>
    <row r="43" spans="14:14">
      <c r="N43" s="1" t="s">
        <v>43</v>
      </c>
    </row>
    <row r="44" spans="14:14">
      <c r="N44" s="1" t="s">
        <v>42</v>
      </c>
    </row>
    <row r="45" spans="14:14">
      <c r="N45" s="1" t="s">
        <v>41</v>
      </c>
    </row>
    <row r="46" spans="14:14">
      <c r="N46" s="1" t="s">
        <v>40</v>
      </c>
    </row>
    <row r="47" spans="14:14">
      <c r="N47" s="1" t="s">
        <v>39</v>
      </c>
    </row>
    <row r="48" spans="14:14">
      <c r="N48" s="1" t="s">
        <v>38</v>
      </c>
    </row>
    <row r="49" spans="14:14">
      <c r="N49" s="1" t="s">
        <v>37</v>
      </c>
    </row>
    <row r="50" spans="14:14">
      <c r="N50" s="1" t="s">
        <v>36</v>
      </c>
    </row>
    <row r="51" spans="14:14">
      <c r="N51" s="1" t="s">
        <v>35</v>
      </c>
    </row>
    <row r="52" spans="14:14">
      <c r="N52" s="1" t="s">
        <v>34</v>
      </c>
    </row>
    <row r="53" spans="14:14">
      <c r="N53" s="1" t="s">
        <v>33</v>
      </c>
    </row>
    <row r="54" spans="14:14">
      <c r="N54" s="1" t="s">
        <v>32</v>
      </c>
    </row>
    <row r="55" spans="14:14">
      <c r="N55" s="1" t="s">
        <v>31</v>
      </c>
    </row>
    <row r="56" spans="14:14">
      <c r="N56" s="1" t="s">
        <v>30</v>
      </c>
    </row>
    <row r="57" spans="14:14">
      <c r="N57" s="1" t="s">
        <v>29</v>
      </c>
    </row>
    <row r="58" spans="14:14">
      <c r="N58" s="1" t="s">
        <v>28</v>
      </c>
    </row>
    <row r="59" spans="14:14">
      <c r="N59" s="1" t="s">
        <v>27</v>
      </c>
    </row>
    <row r="60" spans="14:14">
      <c r="N60" s="1" t="s">
        <v>26</v>
      </c>
    </row>
    <row r="61" spans="14:14">
      <c r="N61" s="1" t="s">
        <v>25</v>
      </c>
    </row>
    <row r="62" spans="14:14">
      <c r="N62" s="1" t="s">
        <v>24</v>
      </c>
    </row>
    <row r="63" spans="14:14">
      <c r="N63" s="1" t="s">
        <v>23</v>
      </c>
    </row>
    <row r="64" spans="14:14" ht="13.5" thickBot="1">
      <c r="N64" s="2" t="s">
        <v>22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W21"/>
  <sheetViews>
    <sheetView view="pageBreakPreview" topLeftCell="A3" zoomScaleNormal="100" zoomScaleSheetLayoutView="100" workbookViewId="0">
      <selection activeCell="A10" sqref="A10"/>
    </sheetView>
  </sheetViews>
  <sheetFormatPr defaultRowHeight="15"/>
  <cols>
    <col min="1" max="1" width="5" style="13" customWidth="1"/>
    <col min="2" max="2" width="13.5703125" style="12" customWidth="1"/>
    <col min="3" max="3" width="13.85546875" style="12" customWidth="1"/>
    <col min="4" max="4" width="15.28515625" style="12" customWidth="1"/>
    <col min="5" max="5" width="8.140625" style="12" customWidth="1"/>
    <col min="6" max="6" width="10.28515625" style="12" customWidth="1"/>
    <col min="7" max="7" width="32.85546875" style="12" customWidth="1"/>
    <col min="8" max="8" width="12.140625" style="12" customWidth="1"/>
    <col min="9" max="9" width="11.7109375" style="12" customWidth="1"/>
    <col min="10" max="10" width="9.140625" style="55"/>
    <col min="11" max="11" width="22.7109375" style="12" customWidth="1"/>
    <col min="12" max="12" width="12.85546875" style="11" customWidth="1"/>
    <col min="13" max="13" width="13.28515625" style="11" customWidth="1"/>
    <col min="14" max="14" width="14.7109375" style="11" customWidth="1"/>
    <col min="15" max="15" width="18.140625" style="11" customWidth="1"/>
    <col min="16" max="16384" width="9.140625" style="11"/>
  </cols>
  <sheetData>
    <row r="1" spans="1:23" ht="30" customHeight="1">
      <c r="A1" s="84"/>
      <c r="B1" s="85"/>
      <c r="C1" s="85"/>
      <c r="D1" s="85"/>
      <c r="E1" s="85"/>
      <c r="F1" s="85"/>
      <c r="G1" s="47"/>
      <c r="H1" s="47"/>
      <c r="I1" s="47"/>
      <c r="J1" s="47"/>
      <c r="K1" s="154" t="s">
        <v>172</v>
      </c>
      <c r="L1" s="154"/>
      <c r="M1" s="154"/>
      <c r="N1" s="154"/>
      <c r="O1" s="154"/>
    </row>
    <row r="2" spans="1:23" ht="29.25" customHeight="1">
      <c r="A2" s="173" t="s">
        <v>240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4"/>
      <c r="M2" s="14"/>
      <c r="N2" s="14"/>
      <c r="O2" s="14"/>
    </row>
    <row r="3" spans="1:23" ht="18" customHeight="1">
      <c r="A3" s="174" t="s">
        <v>111</v>
      </c>
      <c r="B3" s="166" t="s">
        <v>0</v>
      </c>
      <c r="C3" s="166" t="s">
        <v>1</v>
      </c>
      <c r="D3" s="166" t="s">
        <v>2</v>
      </c>
      <c r="E3" s="168" t="s">
        <v>129</v>
      </c>
      <c r="F3" s="166" t="s">
        <v>3</v>
      </c>
      <c r="G3" s="166" t="s">
        <v>131</v>
      </c>
      <c r="H3" s="166" t="s">
        <v>5</v>
      </c>
      <c r="I3" s="166" t="s">
        <v>4</v>
      </c>
      <c r="J3" s="167" t="s">
        <v>112</v>
      </c>
      <c r="K3" s="168" t="s">
        <v>128</v>
      </c>
      <c r="L3" s="168" t="s">
        <v>159</v>
      </c>
      <c r="M3" s="169" t="s">
        <v>158</v>
      </c>
      <c r="N3" s="166" t="s">
        <v>127</v>
      </c>
      <c r="O3" s="166" t="s">
        <v>169</v>
      </c>
    </row>
    <row r="4" spans="1:23" ht="12.75" customHeight="1">
      <c r="A4" s="174"/>
      <c r="B4" s="166"/>
      <c r="C4" s="166"/>
      <c r="D4" s="166"/>
      <c r="E4" s="168"/>
      <c r="F4" s="166"/>
      <c r="G4" s="166"/>
      <c r="H4" s="166"/>
      <c r="I4" s="166"/>
      <c r="J4" s="167"/>
      <c r="K4" s="168"/>
      <c r="L4" s="168"/>
      <c r="M4" s="169"/>
      <c r="N4" s="166"/>
      <c r="O4" s="166"/>
    </row>
    <row r="5" spans="1:23" ht="96.75" customHeight="1">
      <c r="A5" s="174"/>
      <c r="B5" s="166"/>
      <c r="C5" s="166"/>
      <c r="D5" s="166"/>
      <c r="E5" s="168"/>
      <c r="F5" s="166"/>
      <c r="G5" s="166"/>
      <c r="H5" s="166"/>
      <c r="I5" s="166"/>
      <c r="J5" s="167"/>
      <c r="K5" s="168"/>
      <c r="L5" s="168"/>
      <c r="M5" s="169"/>
      <c r="N5" s="166"/>
      <c r="O5" s="166"/>
    </row>
    <row r="6" spans="1:23" ht="60">
      <c r="A6" s="86">
        <v>1</v>
      </c>
      <c r="B6" s="125" t="s">
        <v>185</v>
      </c>
      <c r="C6" s="125" t="s">
        <v>233</v>
      </c>
      <c r="D6" s="125" t="s">
        <v>213</v>
      </c>
      <c r="E6" s="100" t="s">
        <v>14</v>
      </c>
      <c r="F6" s="101">
        <v>41334</v>
      </c>
      <c r="G6" s="38" t="s">
        <v>134</v>
      </c>
      <c r="H6" s="34">
        <v>5</v>
      </c>
      <c r="I6" s="34" t="s">
        <v>9</v>
      </c>
      <c r="J6" s="36">
        <v>13.4</v>
      </c>
      <c r="K6" s="112" t="s">
        <v>243</v>
      </c>
      <c r="L6" s="121" t="s">
        <v>181</v>
      </c>
      <c r="M6" s="121" t="s">
        <v>181</v>
      </c>
      <c r="N6" s="122" t="s">
        <v>234</v>
      </c>
      <c r="O6" s="121" t="s">
        <v>181</v>
      </c>
    </row>
    <row r="7" spans="1:23" ht="60.75" customHeight="1">
      <c r="A7" s="86">
        <v>2</v>
      </c>
      <c r="B7" s="125" t="s">
        <v>220</v>
      </c>
      <c r="C7" s="125" t="s">
        <v>180</v>
      </c>
      <c r="D7" s="125" t="s">
        <v>221</v>
      </c>
      <c r="E7" s="100" t="s">
        <v>14</v>
      </c>
      <c r="F7" s="101">
        <v>41934</v>
      </c>
      <c r="G7" s="38" t="s">
        <v>134</v>
      </c>
      <c r="H7" s="87">
        <v>5</v>
      </c>
      <c r="I7" s="34" t="s">
        <v>10</v>
      </c>
      <c r="J7" s="36">
        <v>13</v>
      </c>
      <c r="K7" s="112" t="s">
        <v>243</v>
      </c>
      <c r="L7" s="121" t="s">
        <v>181</v>
      </c>
      <c r="M7" s="121" t="s">
        <v>181</v>
      </c>
      <c r="N7" s="175" t="s">
        <v>15</v>
      </c>
      <c r="O7" s="121" t="s">
        <v>181</v>
      </c>
    </row>
    <row r="8" spans="1:23" ht="60.75" thickBot="1">
      <c r="A8" s="74">
        <v>3</v>
      </c>
      <c r="B8" s="125" t="s">
        <v>217</v>
      </c>
      <c r="C8" s="125" t="s">
        <v>218</v>
      </c>
      <c r="D8" s="145" t="s">
        <v>241</v>
      </c>
      <c r="E8" s="69" t="s">
        <v>14</v>
      </c>
      <c r="F8" s="70">
        <v>41527</v>
      </c>
      <c r="G8" s="38" t="s">
        <v>134</v>
      </c>
      <c r="H8" s="87">
        <v>5</v>
      </c>
      <c r="I8" s="34" t="s">
        <v>10</v>
      </c>
      <c r="J8" s="36">
        <v>12.9</v>
      </c>
      <c r="K8" s="112" t="s">
        <v>243</v>
      </c>
      <c r="L8" s="121" t="s">
        <v>181</v>
      </c>
      <c r="M8" s="121" t="s">
        <v>181</v>
      </c>
      <c r="N8" s="122" t="s">
        <v>234</v>
      </c>
      <c r="O8" s="121" t="s">
        <v>181</v>
      </c>
    </row>
    <row r="9" spans="1:23" ht="60.75" thickBot="1">
      <c r="A9" s="63">
        <v>4</v>
      </c>
      <c r="B9" s="38" t="s">
        <v>226</v>
      </c>
      <c r="C9" s="38" t="s">
        <v>197</v>
      </c>
      <c r="D9" s="39" t="s">
        <v>198</v>
      </c>
      <c r="E9" s="69" t="s">
        <v>14</v>
      </c>
      <c r="F9" s="70">
        <v>40714</v>
      </c>
      <c r="G9" s="38" t="s">
        <v>134</v>
      </c>
      <c r="H9" s="34">
        <v>7</v>
      </c>
      <c r="I9" s="150" t="s">
        <v>9</v>
      </c>
      <c r="J9" s="140">
        <v>15</v>
      </c>
      <c r="K9" s="112" t="s">
        <v>243</v>
      </c>
      <c r="L9" s="97" t="s">
        <v>181</v>
      </c>
      <c r="M9" s="151" t="s">
        <v>181</v>
      </c>
      <c r="N9" s="134" t="s">
        <v>15</v>
      </c>
      <c r="O9" s="151" t="s">
        <v>181</v>
      </c>
      <c r="T9" s="14"/>
      <c r="U9" s="14"/>
      <c r="V9" s="14"/>
      <c r="W9" s="14"/>
    </row>
    <row r="10" spans="1:23" ht="15.75" thickBot="1">
      <c r="A10" s="74"/>
      <c r="B10" s="66"/>
      <c r="C10" s="67"/>
      <c r="D10" s="68"/>
      <c r="E10" s="69"/>
      <c r="F10" s="70"/>
      <c r="G10" s="38"/>
      <c r="H10" s="34"/>
      <c r="I10" s="34"/>
      <c r="J10" s="36"/>
      <c r="K10" s="112"/>
      <c r="L10" s="123"/>
      <c r="M10" s="123"/>
      <c r="N10" s="33"/>
      <c r="O10" s="123"/>
    </row>
    <row r="11" spans="1:23" ht="15.75" thickBot="1">
      <c r="A11" s="75"/>
      <c r="B11" s="76"/>
      <c r="C11" s="76"/>
      <c r="D11" s="76"/>
      <c r="E11" s="69"/>
      <c r="F11" s="76"/>
      <c r="G11" s="77"/>
      <c r="H11" s="69"/>
      <c r="I11" s="69"/>
      <c r="J11" s="71"/>
      <c r="K11" s="78"/>
      <c r="L11" s="81"/>
      <c r="M11" s="82"/>
      <c r="N11" s="82"/>
      <c r="O11" s="83"/>
    </row>
    <row r="12" spans="1:23">
      <c r="A12" s="50"/>
      <c r="B12" s="51"/>
      <c r="C12" s="51"/>
      <c r="D12" s="51"/>
      <c r="E12" s="51"/>
      <c r="F12" s="51"/>
      <c r="G12" s="51"/>
      <c r="H12" s="51"/>
      <c r="I12" s="51"/>
      <c r="J12" s="56"/>
      <c r="K12" s="51"/>
    </row>
    <row r="13" spans="1:23">
      <c r="A13" s="40"/>
      <c r="B13" s="22"/>
      <c r="C13" s="22"/>
      <c r="D13" s="40"/>
      <c r="E13" s="40"/>
      <c r="F13" s="40"/>
      <c r="G13" s="40"/>
      <c r="H13" s="40"/>
      <c r="I13" s="40"/>
      <c r="J13" s="40"/>
      <c r="K13" s="40"/>
      <c r="L13" s="40"/>
    </row>
    <row r="14" spans="1:23">
      <c r="A14" s="60"/>
      <c r="B14" s="171" t="s">
        <v>260</v>
      </c>
      <c r="C14" s="172"/>
      <c r="D14" s="172"/>
      <c r="E14" s="172"/>
      <c r="F14" s="172"/>
      <c r="G14" s="172"/>
      <c r="H14" s="58" t="s">
        <v>157</v>
      </c>
      <c r="I14" s="58"/>
      <c r="K14" s="58" t="s">
        <v>182</v>
      </c>
      <c r="L14" s="58"/>
    </row>
    <row r="15" spans="1:23">
      <c r="A15" s="3"/>
      <c r="B15" s="24"/>
      <c r="C15" s="24"/>
      <c r="D15" s="24"/>
      <c r="E15" s="61"/>
      <c r="F15" s="61"/>
      <c r="G15" s="62"/>
      <c r="H15" s="58" t="s">
        <v>154</v>
      </c>
      <c r="I15" s="58"/>
      <c r="K15" s="58" t="s">
        <v>155</v>
      </c>
      <c r="L15" s="58"/>
    </row>
    <row r="16" spans="1:23">
      <c r="A16" s="3"/>
      <c r="B16" s="24"/>
      <c r="C16" s="24"/>
      <c r="D16" s="24"/>
      <c r="E16" s="61"/>
      <c r="F16" s="61"/>
      <c r="G16" s="62"/>
      <c r="H16" s="59"/>
      <c r="I16" s="59"/>
      <c r="K16" s="59"/>
      <c r="L16" s="59"/>
    </row>
    <row r="17" spans="1:13">
      <c r="A17" s="49"/>
      <c r="B17" s="171" t="s">
        <v>183</v>
      </c>
      <c r="C17" s="171"/>
      <c r="D17" s="171"/>
      <c r="E17" s="171"/>
      <c r="F17" s="171"/>
      <c r="G17" s="171"/>
      <c r="H17" s="58" t="s">
        <v>157</v>
      </c>
      <c r="I17" s="58"/>
      <c r="K17" s="58" t="s">
        <v>184</v>
      </c>
      <c r="L17" s="58"/>
    </row>
    <row r="18" spans="1:13">
      <c r="A18" s="49"/>
      <c r="B18" s="49"/>
      <c r="C18" s="49"/>
      <c r="D18" s="49"/>
      <c r="E18" s="49"/>
      <c r="F18" s="49"/>
      <c r="G18" s="62"/>
      <c r="H18" s="58" t="s">
        <v>154</v>
      </c>
      <c r="I18" s="58"/>
      <c r="K18" s="58" t="s">
        <v>155</v>
      </c>
      <c r="L18" s="58"/>
    </row>
    <row r="19" spans="1:13">
      <c r="A19" s="49"/>
      <c r="B19" s="49" t="s">
        <v>156</v>
      </c>
      <c r="C19" s="49"/>
      <c r="D19" s="49"/>
      <c r="E19" s="49"/>
      <c r="F19" s="49"/>
      <c r="G19" s="49"/>
      <c r="H19" s="49"/>
      <c r="I19" s="59"/>
      <c r="J19" s="59"/>
      <c r="K19" s="59"/>
      <c r="L19" s="59"/>
      <c r="M19" s="59"/>
    </row>
    <row r="21" spans="1:13" ht="19.5">
      <c r="B21" s="170"/>
      <c r="C21" s="170"/>
      <c r="D21" s="170"/>
      <c r="E21" s="170"/>
      <c r="F21" s="170"/>
      <c r="G21" s="170"/>
      <c r="H21" s="170"/>
      <c r="I21" s="170"/>
      <c r="J21" s="170"/>
      <c r="K21" s="170"/>
    </row>
  </sheetData>
  <mergeCells count="20">
    <mergeCell ref="O3:O5"/>
    <mergeCell ref="K1:O1"/>
    <mergeCell ref="B14:G14"/>
    <mergeCell ref="B17:G17"/>
    <mergeCell ref="A2:K2"/>
    <mergeCell ref="A3:A5"/>
    <mergeCell ref="B3:B5"/>
    <mergeCell ref="C3:C5"/>
    <mergeCell ref="D3:D5"/>
    <mergeCell ref="K3:K5"/>
    <mergeCell ref="E3:E5"/>
    <mergeCell ref="H3:H5"/>
    <mergeCell ref="F3:F5"/>
    <mergeCell ref="G3:G5"/>
    <mergeCell ref="N3:N5"/>
    <mergeCell ref="I3:I5"/>
    <mergeCell ref="J3:J5"/>
    <mergeCell ref="L3:L5"/>
    <mergeCell ref="M3:M5"/>
    <mergeCell ref="B21:K21"/>
  </mergeCells>
  <dataValidations count="2">
    <dataValidation type="list" allowBlank="1" showInputMessage="1" showErrorMessage="1" sqref="E6:E11">
      <formula1>sex</formula1>
    </dataValidation>
    <dataValidation type="list" allowBlank="1" showInputMessage="1" showErrorMessage="1" sqref="I6:I9">
      <formula1>type</formula1>
    </dataValidation>
  </dataValidations>
  <pageMargins left="0.7" right="0.7" top="0.75" bottom="0.75" header="0.3" footer="0.3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28"/>
  <sheetViews>
    <sheetView workbookViewId="0">
      <selection activeCell="A19" sqref="A19"/>
    </sheetView>
  </sheetViews>
  <sheetFormatPr defaultRowHeight="12.75"/>
  <cols>
    <col min="1" max="1" width="132.85546875" customWidth="1"/>
  </cols>
  <sheetData>
    <row r="2" spans="1:1" ht="12.75" customHeight="1">
      <c r="A2" s="88" t="s">
        <v>132</v>
      </c>
    </row>
    <row r="3" spans="1:1" ht="12.75" customHeight="1">
      <c r="A3" s="38" t="s">
        <v>133</v>
      </c>
    </row>
    <row r="4" spans="1:1" ht="12.75" customHeight="1">
      <c r="A4" s="88" t="s">
        <v>136</v>
      </c>
    </row>
    <row r="5" spans="1:1" ht="12.75" customHeight="1">
      <c r="A5" s="88" t="s">
        <v>164</v>
      </c>
    </row>
    <row r="6" spans="1:1" ht="12.75" customHeight="1">
      <c r="A6" s="88" t="s">
        <v>165</v>
      </c>
    </row>
    <row r="7" spans="1:1" ht="12.75" customHeight="1">
      <c r="A7" s="88" t="s">
        <v>137</v>
      </c>
    </row>
    <row r="8" spans="1:1" ht="12.75" customHeight="1">
      <c r="A8" s="88" t="s">
        <v>138</v>
      </c>
    </row>
    <row r="9" spans="1:1" ht="12.75" customHeight="1">
      <c r="A9" s="88" t="s">
        <v>166</v>
      </c>
    </row>
    <row r="10" spans="1:1" ht="12.75" customHeight="1">
      <c r="A10" s="88" t="s">
        <v>139</v>
      </c>
    </row>
    <row r="11" spans="1:1" ht="12.75" customHeight="1">
      <c r="A11" s="88" t="s">
        <v>140</v>
      </c>
    </row>
    <row r="12" spans="1:1" ht="12.75" customHeight="1">
      <c r="A12" s="89" t="s">
        <v>162</v>
      </c>
    </row>
    <row r="13" spans="1:1" ht="12.75" customHeight="1">
      <c r="A13" s="90" t="s">
        <v>141</v>
      </c>
    </row>
    <row r="14" spans="1:1" s="20" customFormat="1" ht="12.75" customHeight="1">
      <c r="A14" s="38" t="s">
        <v>163</v>
      </c>
    </row>
    <row r="15" spans="1:1" s="20" customFormat="1" ht="12.75" customHeight="1">
      <c r="A15" s="38" t="s">
        <v>142</v>
      </c>
    </row>
    <row r="16" spans="1:1" s="20" customFormat="1" ht="12.75" customHeight="1">
      <c r="A16" s="88" t="s">
        <v>167</v>
      </c>
    </row>
    <row r="17" spans="1:1" s="20" customFormat="1" ht="12.75" customHeight="1">
      <c r="A17" s="88" t="s">
        <v>168</v>
      </c>
    </row>
    <row r="18" spans="1:1" s="20" customFormat="1" ht="12.75" customHeight="1">
      <c r="A18" s="38" t="s">
        <v>143</v>
      </c>
    </row>
    <row r="19" spans="1:1" s="20" customFormat="1" ht="12.75" customHeight="1">
      <c r="A19" s="38" t="s">
        <v>134</v>
      </c>
    </row>
    <row r="20" spans="1:1" s="21" customFormat="1" ht="12.75" customHeight="1">
      <c r="A20" s="38" t="s">
        <v>144</v>
      </c>
    </row>
    <row r="21" spans="1:1" ht="12.75" customHeight="1">
      <c r="A21" s="38" t="s">
        <v>145</v>
      </c>
    </row>
    <row r="22" spans="1:1" ht="12.75" customHeight="1">
      <c r="A22" s="38" t="s">
        <v>146</v>
      </c>
    </row>
    <row r="23" spans="1:1" ht="12.75" customHeight="1">
      <c r="A23" s="38" t="s">
        <v>147</v>
      </c>
    </row>
    <row r="24" spans="1:1" ht="12.75" customHeight="1">
      <c r="A24" s="90" t="s">
        <v>135</v>
      </c>
    </row>
    <row r="25" spans="1:1" ht="12.75" customHeight="1">
      <c r="A25" s="38" t="s">
        <v>148</v>
      </c>
    </row>
    <row r="26" spans="1:1" ht="12.75" customHeight="1">
      <c r="A26" s="38" t="s">
        <v>149</v>
      </c>
    </row>
    <row r="27" spans="1:1" ht="12.75" customHeight="1">
      <c r="A27" s="38" t="s">
        <v>150</v>
      </c>
    </row>
    <row r="28" spans="1:1" ht="12.75" customHeight="1">
      <c r="A28" s="3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Протокол предвар.результатов</vt:lpstr>
      <vt:lpstr>Итоговый протокол</vt:lpstr>
      <vt:lpstr>Лист2</vt:lpstr>
      <vt:lpstr>Рейтинг</vt:lpstr>
      <vt:lpstr>наименованиеОО_для копирования </vt:lpstr>
      <vt:lpstr>discipline</vt:lpstr>
      <vt:lpstr>level</vt:lpstr>
      <vt:lpstr>municipal</vt:lpstr>
      <vt:lpstr>ovz</vt:lpstr>
      <vt:lpstr>region</vt:lpstr>
      <vt:lpstr>rf</vt:lpstr>
      <vt:lpstr>sex</vt:lpstr>
      <vt:lpstr>t_class</vt:lpstr>
      <vt:lpstr>type</vt:lpstr>
      <vt:lpstr>work</vt:lpstr>
      <vt:lpstr>'Итоговый протокол'!Область_печати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Снаговская</cp:lastModifiedBy>
  <cp:lastPrinted>2022-09-14T02:27:35Z</cp:lastPrinted>
  <dcterms:created xsi:type="dcterms:W3CDTF">2011-01-26T13:35:26Z</dcterms:created>
  <dcterms:modified xsi:type="dcterms:W3CDTF">2024-10-30T05:15:56Z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